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20" yWindow="-120" windowWidth="20730" windowHeight="11160" tabRatio="719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<sst xmlns="http://schemas.openxmlformats.org/spreadsheetml/2006/main" count="250" uniqueCount="209">
  <si>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</si>
  <si>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</si>
  <si>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</si>
  <si>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</si>
  <si>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</si>
  <si>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</si>
  <si>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</si>
  <si>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</si>
  <si>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</si>
  <si>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</si>
  <si>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</si>
  <si>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</si>
  <si>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</si>
  <si>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</si>
  <si>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</si>
  <si>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</si>
  <si>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</si>
  <si>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</si>
  <si>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</si>
  <si>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</si>
  <si>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</si>
  <si>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</si>
  <si>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</si>
  <si>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</si>
  <si>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</si>
  <si>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</si>
  <si>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</si>
  <si>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</si>
  <si>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</si>
  <si>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</si>
  <si>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</si>
  <si>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</si>
  <si>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</si>
  <si>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</si>
  <si>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</si>
  <si>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</si>
  <si>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</si>
  <si>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</si>
  <si>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</si>
  <si>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</si>
  <si>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</si>
  <si>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</si>
  <si>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</si>
  <si>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</si>
  <si>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</si>
  <si>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</si>
  <si>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</si>
  <si>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</si>
  <si>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</si>
  <si>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</si>
  <si>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</si>
  <si>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</si>
  <si>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</si>
  <si>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</si>
  <si>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</si>
  <si>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</si>
  <si>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</si>
  <si>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</si>
  <si>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</si>
  <si>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</si>
  <si>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</si>
  <si>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</si>
  <si>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</si>
  <si>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</si>
  <si>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</si>
  <si>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</si>
  <si>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</si>
  <si>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</si>
  <si>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</si>
  <si>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</si>
  <si>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</si>
  <si>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</si>
  <si>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</si>
  <si>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</si>
  <si>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</si>
  <si>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</si>
  <si>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</si>
  <si>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</si>
  <si>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</si>
  <si>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</si>
  <si>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</si>
  <si>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</si>
  <si>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</si>
  <si>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</si>
  <si>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</si>
  <si>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</si>
  <si>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</si>
  <si>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</si>
  <si>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</si>
  <si>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</si>
  <si>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</si>
  <si>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</si>
  <si>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</si>
  <si>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</si>
  <si>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</si>
  <si>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</si>
  <si>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</si>
  <si>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</si>
  <si>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</si>
  <si>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</si>
  <si>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</si>
  <si>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</si>
  <si>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</si>
  <si>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</si>
  <si>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</si>
  <si>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</si>
  <si>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</si>
  <si>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</si>
  <si>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</si>
  <si>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</si>
  <si>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</si>
  <si>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</si>
  <si>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</si>
  <si>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</si>
  <si>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</si>
  <si>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</si>
  <si>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</si>
  <si>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</si>
  <si>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</si>
  <si>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</si>
  <si>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</si>
  <si>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</si>
  <si>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</si>
  <si>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</si>
  <si>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</si>
  <si>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</si>
  <si>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</si>
  <si>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</si>
  <si>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</si>
  <si>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</si>
  <si>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</si>
  <si>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</si>
  <si>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</si>
  <si>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</si>
  <si>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</si>
  <si>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</si>
  <si>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</si>
  <si>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</si>
  <si>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</si>
  <si>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</si>
  <si>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</si>
  <si>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</si>
  <si>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</si>
  <si>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</si>
  <si>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</si>
  <si>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</si>
  <si>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</si>
  <si>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</si>
  <si>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</si>
  <si>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</si>
  <si>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</si>
  <si>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</si>
  <si>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</si>
  <si>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</si>
  <si>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</si>
  <si>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</si>
  <si>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</si>
  <si>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</si>
  <si>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</si>
  <si>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</si>
  <si>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</si>
  <si>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</si>
  <si>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</si>
  <si>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</si>
  <si>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</si>
  <si>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</si>
  <si>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</si>
  <si>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</si>
  <si>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</si>
  <si>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</si>
  <si>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</si>
  <si>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</si>
  <si>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</si>
  <si>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</si>
  <si>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</si>
  <si>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</si>
  <si>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</si>
  <si>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</si>
  <si>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</si>
  <si>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</si>
  <si>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</si>
  <si>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</si>
  <si>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</si>
  <si>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</si>
  <si>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</si>
  <si>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</si>
  <si>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</si>
  <si>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</si>
  <si>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</si>
  <si>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</si>
  <si>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</si>
  <si>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</si>
  <si>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</si>
  <si>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</si>
  <si>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</si>
  <si>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</si>
  <si>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Patrícia Ferreira Santos Guanãbens</t>
  </si>
  <si>
    <t>315899-4</t>
  </si>
  <si>
    <t>Biologia 1  = 12 aulas, Bioquímica 1 = 3 aulas</t>
  </si>
  <si>
    <t>Disciplina de Biologia 1 ofertada para alunos do 2º do curso técnico integrado em agropecuária.</t>
  </si>
  <si>
    <t>2 alunas Pibid / 1 alunas estágio</t>
  </si>
  <si>
    <t>Revista MultiAtual</t>
  </si>
  <si>
    <t>Co-orientação no Projeto Coleta Seletiva Campus Arcos</t>
  </si>
  <si>
    <t>Orientação de 4 alunos do projeto Coleta Seletiva Campus Arcos</t>
  </si>
  <si>
    <t>PTCC - alunos: Ana Rosa, Carlos Eduardo.</t>
  </si>
  <si>
    <t>2 disciplinas produzidas no Moodle campus SJE: Biologia 1, Bioquímica 1. E-book Pré-IFMG</t>
  </si>
  <si>
    <t>Colegiado de Ciên. Nat. / NDE - Havia registrado no campo errado (4.9)</t>
  </si>
  <si>
    <t>CPPD - Não previsto anteriormente</t>
  </si>
  <si>
    <t>Revista de Ciências Humanas UFV - B5 Educação, Brazilian Journal of Biology - B3 Ciências Biológicas (24/11/21)  Aceites saíram após o envio do PIT/2021/2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</si>
</sst>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X93"/>
  <sheetViews>
    <sheetView showGridLines="0" tabSelected="1" zoomScale="70" zoomScaleNormal="70" workbookViewId="0">
      <selection activeCell="H87" sqref="H87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5" t="s">
        <v>195</v>
      </c>
      <c r="C1" s="85"/>
      <c r="D1" s="85"/>
      <c r="E1" s="85"/>
      <c r="F1" s="85"/>
      <c r="G1" s="85"/>
      <c r="H1" s="85"/>
    </row>
    <row r="2" spans="2:24" ht="23.25" customHeight="1" x14ac:dyDescent="0.2">
      <c r="B2" s="92" t="s">
        <v>80</v>
      </c>
      <c r="C2" s="93"/>
      <c r="D2" s="90" t="s">
        <v>196</v>
      </c>
      <c r="E2" s="90"/>
      <c r="F2" s="90"/>
      <c r="G2" s="90"/>
      <c r="H2" s="90"/>
      <c r="W2" s="42" t="s">
        <v>111</v>
      </c>
      <c r="X2" s="24" t="s">
        <v>99</v>
      </c>
    </row>
    <row r="3" spans="2:24" ht="23.25" customHeight="1" x14ac:dyDescent="0.2">
      <c r="B3" s="92" t="s">
        <v>78</v>
      </c>
      <c r="C3" s="93"/>
      <c r="D3" s="90" t="s">
        <v>197</v>
      </c>
      <c r="E3" s="90"/>
      <c r="F3" s="90"/>
      <c r="G3" s="90"/>
      <c r="H3" s="90"/>
      <c r="W3" s="42" t="s">
        <v>94</v>
      </c>
      <c r="X3" s="24" t="s">
        <v>100</v>
      </c>
    </row>
    <row r="4" spans="2:24" ht="23.25" customHeight="1" x14ac:dyDescent="0.2">
      <c r="B4" s="92" t="s">
        <v>112</v>
      </c>
      <c r="C4" s="93"/>
      <c r="D4" s="91" t="s">
        <v>94</v>
      </c>
      <c r="E4" s="91"/>
      <c r="F4" s="91"/>
      <c r="G4" s="91"/>
      <c r="H4" s="91"/>
      <c r="W4" s="42" t="s">
        <v>95</v>
      </c>
      <c r="X4" s="24" t="s">
        <v>101</v>
      </c>
    </row>
    <row r="5" spans="2:24" ht="23.25" customHeight="1" x14ac:dyDescent="0.2">
      <c r="B5" s="92" t="s">
        <v>82</v>
      </c>
      <c r="C5" s="93"/>
      <c r="D5" s="91" t="s">
        <v>194</v>
      </c>
      <c r="E5" s="91"/>
      <c r="F5" s="91"/>
      <c r="G5" s="91"/>
      <c r="H5" s="91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9"/>
      <c r="J7" s="89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15</v>
      </c>
      <c r="F8" s="4">
        <f>D8*E8*0.75</f>
        <v>22.5</v>
      </c>
      <c r="G8" s="17">
        <v>22.5</v>
      </c>
      <c r="H8" s="82" t="s">
        <v>198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>
        <v>0</v>
      </c>
      <c r="F15" s="4">
        <f t="shared" si="0"/>
        <v>0</v>
      </c>
      <c r="G15" s="17">
        <v>4</v>
      </c>
      <c r="H15" s="81" t="s">
        <v>204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1</v>
      </c>
      <c r="H19" s="82" t="s">
        <v>199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4</v>
      </c>
      <c r="F22" s="4">
        <f t="shared" si="0"/>
        <v>4</v>
      </c>
      <c r="G22" s="17">
        <v>3</v>
      </c>
      <c r="H22" s="82" t="s">
        <v>200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>
        <v>1</v>
      </c>
      <c r="F40" s="8">
        <f t="shared" si="0"/>
        <v>1</v>
      </c>
      <c r="G40" s="17">
        <v>1</v>
      </c>
      <c r="H40" s="82" t="s">
        <v>201</v>
      </c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>
        <v>1</v>
      </c>
      <c r="F50" s="11">
        <f t="shared" si="0"/>
        <v>6</v>
      </c>
      <c r="G50" s="17">
        <v>6</v>
      </c>
      <c r="H50" s="82" t="s">
        <v>202</v>
      </c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>
        <v>4</v>
      </c>
      <c r="F61" s="11">
        <f t="shared" si="0"/>
        <v>4</v>
      </c>
      <c r="G61" s="17">
        <v>4</v>
      </c>
      <c r="H61" s="82" t="s">
        <v>203</v>
      </c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/>
      <c r="F71" s="15">
        <f t="shared" si="0"/>
        <v>0</v>
      </c>
      <c r="G71" s="17">
        <v>4</v>
      </c>
      <c r="H71" s="82" t="s">
        <v>206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>
        <v>2</v>
      </c>
      <c r="F72" s="15">
        <f t="shared" si="0"/>
        <v>1</v>
      </c>
      <c r="G72" s="17">
        <v>0.5</v>
      </c>
      <c r="H72" s="82" t="s">
        <v>207</v>
      </c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2</v>
      </c>
      <c r="F81" s="22">
        <f t="shared" si="1"/>
        <v>24</v>
      </c>
      <c r="G81" s="17">
        <v>36</v>
      </c>
      <c r="H81" s="82" t="s">
        <v>205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>
        <v>0</v>
      </c>
      <c r="F84" s="22">
        <f t="shared" si="1"/>
        <v>0</v>
      </c>
      <c r="G84" s="17">
        <v>24</v>
      </c>
      <c r="H84" s="82" t="s">
        <v>208</v>
      </c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6" t="s">
        <v>75</v>
      </c>
      <c r="C90" s="87"/>
      <c r="D90" s="87"/>
      <c r="E90" s="88"/>
      <c r="F90" s="16">
        <f>SUM(F8:F89)</f>
        <v>63.5</v>
      </c>
      <c r="G90" s="16">
        <f>SUM(G8:G89)</f>
        <v>106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U13"/>
  <sheetViews>
    <sheetView showGridLines="0" topLeftCell="A6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5" t="s">
        <v>107</v>
      </c>
      <c r="C1" s="95"/>
      <c r="D1" s="95"/>
      <c r="E1" s="95"/>
    </row>
    <row r="2" spans="2:21" ht="23.25" customHeight="1" x14ac:dyDescent="0.2">
      <c r="B2" s="45" t="s">
        <v>80</v>
      </c>
      <c r="C2" s="96" t="str">
        <f>PIT!D2</f>
        <v>Patrícia Ferreira Santos Guanãbens</v>
      </c>
      <c r="D2" s="96"/>
      <c r="E2" s="96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6" t="str">
        <f>PIT!D3</f>
        <v>315899-4</v>
      </c>
      <c r="D3" s="96"/>
      <c r="E3" s="96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6" t="str">
        <f>PIT!D4</f>
        <v>Ciências da Natureza</v>
      </c>
      <c r="D4" s="96"/>
      <c r="E4" s="96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6" t="str">
        <f>PIT!D5</f>
        <v>2021/2</v>
      </c>
      <c r="D5" s="96"/>
      <c r="E5" s="96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4"/>
      <c r="G7" s="94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27.5</v>
      </c>
      <c r="D8" s="52">
        <f>SUM(PIT!G8:G24)</f>
        <v>30.5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1</v>
      </c>
      <c r="D9" s="55">
        <f>SUM(PIT!G26:G44)</f>
        <v>1</v>
      </c>
      <c r="E9" s="56"/>
    </row>
    <row r="10" spans="2:21" ht="36.75" customHeight="1" x14ac:dyDescent="0.2">
      <c r="B10" s="57" t="s">
        <v>4</v>
      </c>
      <c r="C10" s="58">
        <f>SUM(PIT!F46:F62)</f>
        <v>10</v>
      </c>
      <c r="D10" s="58">
        <f>SUM(PIT!G46:G62)</f>
        <v>10</v>
      </c>
      <c r="E10" s="59"/>
    </row>
    <row r="11" spans="2:21" ht="36.75" customHeight="1" x14ac:dyDescent="0.2">
      <c r="B11" s="12" t="s">
        <v>7</v>
      </c>
      <c r="C11" s="13">
        <f>SUM(PIT!F64:F75)</f>
        <v>1</v>
      </c>
      <c r="D11" s="13">
        <f>SUM(PIT!G64:G75)</f>
        <v>4.5</v>
      </c>
      <c r="E11" s="13"/>
    </row>
    <row r="12" spans="2:21" ht="36.75" customHeight="1" x14ac:dyDescent="0.2">
      <c r="B12" s="60" t="s">
        <v>3</v>
      </c>
      <c r="C12" s="61">
        <f>SUM(PIT!F77:F89)</f>
        <v>24</v>
      </c>
      <c r="D12" s="61">
        <f>SUM(PIT!G77:G89)</f>
        <v>60</v>
      </c>
      <c r="E12" s="62"/>
    </row>
    <row r="13" spans="2:21" ht="30" customHeight="1" x14ac:dyDescent="0.2">
      <c r="B13" s="67" t="s">
        <v>75</v>
      </c>
      <c r="C13" s="63">
        <f>SUM(C8:C12)</f>
        <v>63.5</v>
      </c>
      <c r="D13" s="63">
        <f>SUM(D8:D12)</f>
        <v>106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2022-04-01T00:50:10Z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