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0" yWindow="0" windowWidth="20490" windowHeight="7650" tabRatio="719"/>
  </bookViews>
  <sheets>
    <sheet name="PIT" sheetId="1" r:id="rId1"/>
    <sheet name="Resumo" sheetId="3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<sst xmlns="http://schemas.openxmlformats.org/spreadsheetml/2006/main" count="249" uniqueCount="207">
  <si>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</si>
  <si>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</si>
  <si>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</si>
  <si>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</si>
  <si>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</si>
  <si>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</si>
  <si>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</si>
  <si>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</si>
  <si>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</si>
  <si>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</si>
  <si>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</si>
  <si>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</si>
  <si>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</si>
  <si>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</si>
  <si>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</si>
  <si>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</si>
  <si>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</si>
  <si>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</si>
  <si>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</si>
  <si>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</si>
  <si>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</si>
  <si>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</si>
  <si>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</si>
  <si>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</si>
  <si>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</si>
  <si>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</si>
  <si>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</si>
  <si>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</si>
  <si>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</si>
  <si>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</si>
  <si>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</si>
  <si>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</si>
  <si>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</si>
  <si>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</si>
  <si>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</si>
  <si>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</si>
  <si>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</si>
  <si>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</si>
  <si>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</si>
  <si>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</si>
  <si>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</si>
  <si>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</si>
  <si>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</si>
  <si>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</si>
  <si>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</si>
  <si>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</si>
  <si>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</si>
  <si>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</si>
  <si>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</si>
  <si>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</si>
  <si>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</si>
  <si>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</si>
  <si>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</si>
  <si>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</si>
  <si>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</si>
  <si>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</si>
  <si>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</si>
  <si>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</si>
  <si>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</si>
  <si>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</si>
  <si>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</si>
  <si>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</si>
  <si>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</si>
  <si>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</si>
  <si>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</si>
  <si>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</si>
  <si>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</si>
  <si>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</si>
  <si>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</si>
  <si>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</si>
  <si>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</si>
  <si>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</si>
  <si>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</si>
  <si>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</si>
  <si>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</si>
  <si>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</si>
  <si>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</si>
  <si>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</si>
  <si>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</si>
  <si>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</si>
  <si>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</si>
  <si>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</si>
  <si>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</si>
  <si>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</si>
  <si>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</si>
  <si>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</si>
  <si>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</si>
  <si>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</si>
  <si>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</si>
  <si>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</si>
  <si>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</si>
  <si>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</si>
  <si>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</si>
  <si>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</si>
  <si>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</si>
  <si>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</si>
  <si>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</si>
  <si>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</si>
  <si>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</si>
  <si>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</si>
  <si>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</si>
  <si>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</si>
  <si>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</si>
  <si>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</si>
  <si>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</si>
  <si>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</si>
  <si>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</si>
  <si>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</si>
  <si>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</si>
  <si>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</si>
  <si>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</si>
  <si>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</si>
  <si>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</si>
  <si>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</si>
  <si>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</si>
  <si>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</si>
  <si>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</si>
  <si>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</si>
  <si>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</si>
  <si>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</si>
  <si>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</si>
  <si>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</si>
  <si>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</si>
  <si>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</si>
  <si>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</si>
  <si>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</si>
  <si>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</si>
  <si>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</si>
  <si>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</si>
  <si>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</si>
  <si>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</si>
  <si>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</si>
  <si>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</si>
  <si>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</si>
  <si>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</si>
  <si>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</si>
  <si>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</si>
  <si>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</si>
  <si>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</si>
  <si>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</si>
  <si>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</si>
  <si>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</si>
  <si>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</si>
  <si>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</si>
  <si>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</si>
  <si>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</si>
  <si>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</si>
  <si>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</si>
  <si>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</si>
  <si>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</si>
  <si>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</si>
  <si>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</si>
  <si>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</si>
  <si>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</si>
  <si>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</si>
  <si>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</si>
  <si>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</si>
  <si>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</si>
  <si>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</si>
  <si>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</si>
  <si>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</si>
  <si>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</si>
  <si>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</si>
  <si>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</si>
  <si>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</si>
  <si>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</si>
  <si>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</si>
  <si>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</si>
  <si>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</si>
  <si>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</si>
  <si>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</si>
  <si>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</si>
  <si>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</si>
  <si>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</si>
  <si>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</si>
  <si>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</si>
  <si>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</si>
  <si>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</si>
  <si>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</si>
  <si>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</si>
  <si>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</si>
  <si>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</si>
  <si>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</si>
  <si>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</si>
  <si>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</si>
  <si>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</si>
  <si>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</si>
  <si>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</si>
  <si>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</si>
  <si>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</si>
  <si>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</si>
  <si>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</si>
  <si>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</si>
  <si>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</si>
  <si>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</si>
  <si>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</si>
  <si>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Patrícia Pereira Gomes</t>
  </si>
  <si>
    <t>Ministradas no Curso de Licenciatura em Ciências Biológicas, Bacharelado em Engenharia Florestal, Curso Técnico Integrado em Nutrição e Dietética  e no Mestrado Profissional em Sustentabilidade e Tecnologia Ambiental (IFMG).</t>
  </si>
  <si>
    <t>Projeto da estudante do Mestrado Profissional em Sustentabilidade e Tecnologia Ambiental (IFMG) Elisangela Cristina da Silva Costa, intitulado "Monitoramento da qualidade da água do ribeirão Graipu com enfoque nos macroinvertebrados bentônicos".</t>
  </si>
  <si>
    <t>II Semana de Biologia, IFMG campus São João Evangelista. Em função da pandemia, o evento não foi realizado.</t>
  </si>
  <si>
    <t xml:space="preserve">Colegiado de Ciências da Natureza. NDE do curso de Licenciatura em Ciências Biológicas. Comissão Eleitoral do processo de eleição dos componentes do Colegiado e do(a) coordenador(a) do Curso de Licenciatura em Biologia </t>
  </si>
  <si>
    <t>Seguindo orientações do “Ofício Circular no 114/2020/PRPPG/Reitoria/IFMG”</t>
  </si>
  <si>
    <t>Artigo submetido e aceito para publicação na Revista Floresta: “Influência da altitude na germinação de sementes e níveis de luminosidade no desenvolvimento vegetativo de Schinus terebinthifolius Raddi”.</t>
  </si>
  <si>
    <t>Artigo submetido e aceito na revista Entomology Beginners: "Muscidae e Calliphoridae (Diptera, Brachycera) associados à decomposição cadavérica no noroeste do Paraná.".</t>
  </si>
  <si>
    <t>Orientaçào de estágio supervisionado no curso de Licenciatura em Ciências Biológicas, IFMG campus São João Evangelista.</t>
  </si>
  <si>
    <t>Participação em uma banca de defesa do trabalho de conclusão do curso - Universidade Federal de Santa Catarina (UFSC).                                             Participação em duas bancas de defesa do trabalho de conclusão do curso - Instituto Federal do Paraná (IFPR).                  Participação em banca de defesa de Mestrado - IFMG campus Bambui. Participação em banca de qualificação de Mestrado - UTFPR campus Santa Helena.</t>
  </si>
  <si>
    <t>Laboratório de Microbiologia Geral - Ainda não recebi a portaria de coordenação do laboratório de Microbiologia.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</si>
</sst>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X93"/>
  <sheetViews>
    <sheetView showGridLines="0" tabSelected="1" topLeftCell="A76" zoomScale="70" zoomScaleNormal="70" workbookViewId="0">
      <selection activeCell="H68" sqref="H68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5" t="s">
        <v>195</v>
      </c>
      <c r="C1" s="85"/>
      <c r="D1" s="85"/>
      <c r="E1" s="85"/>
      <c r="F1" s="85"/>
      <c r="G1" s="85"/>
      <c r="H1" s="85"/>
    </row>
    <row r="2" spans="2:24" ht="23.25" customHeight="1" x14ac:dyDescent="0.2">
      <c r="B2" s="92" t="s">
        <v>80</v>
      </c>
      <c r="C2" s="93"/>
      <c r="D2" s="90" t="s">
        <v>196</v>
      </c>
      <c r="E2" s="90"/>
      <c r="F2" s="90"/>
      <c r="G2" s="90"/>
      <c r="H2" s="90"/>
      <c r="W2" s="42" t="s">
        <v>111</v>
      </c>
      <c r="X2" s="24" t="s">
        <v>99</v>
      </c>
    </row>
    <row r="3" spans="2:24" ht="23.25" customHeight="1" x14ac:dyDescent="0.2">
      <c r="B3" s="92" t="s">
        <v>78</v>
      </c>
      <c r="C3" s="93"/>
      <c r="D3" s="90">
        <v>1239850</v>
      </c>
      <c r="E3" s="90"/>
      <c r="F3" s="90"/>
      <c r="G3" s="90"/>
      <c r="H3" s="90"/>
      <c r="W3" s="42" t="s">
        <v>94</v>
      </c>
      <c r="X3" s="24" t="s">
        <v>100</v>
      </c>
    </row>
    <row r="4" spans="2:24" ht="23.25" customHeight="1" x14ac:dyDescent="0.2">
      <c r="B4" s="92" t="s">
        <v>112</v>
      </c>
      <c r="C4" s="93"/>
      <c r="D4" s="91" t="s">
        <v>94</v>
      </c>
      <c r="E4" s="91"/>
      <c r="F4" s="91"/>
      <c r="G4" s="91"/>
      <c r="H4" s="91"/>
      <c r="W4" s="42" t="s">
        <v>95</v>
      </c>
      <c r="X4" s="24" t="s">
        <v>101</v>
      </c>
    </row>
    <row r="5" spans="2:24" ht="23.25" customHeight="1" x14ac:dyDescent="0.2">
      <c r="B5" s="92" t="s">
        <v>82</v>
      </c>
      <c r="C5" s="93"/>
      <c r="D5" s="91" t="s">
        <v>194</v>
      </c>
      <c r="E5" s="91"/>
      <c r="F5" s="91"/>
      <c r="G5" s="91"/>
      <c r="H5" s="91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9"/>
      <c r="J7" s="89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15</v>
      </c>
      <c r="F8" s="4">
        <f>D8*E8*0.75</f>
        <v>22.5</v>
      </c>
      <c r="G8" s="17">
        <v>22.5</v>
      </c>
      <c r="H8" s="81" t="s">
        <v>197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>
        <v>2</v>
      </c>
      <c r="H22" s="82" t="s">
        <v>204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1</v>
      </c>
      <c r="F23" s="4">
        <f t="shared" si="0"/>
        <v>1</v>
      </c>
      <c r="G23" s="17">
        <v>5</v>
      </c>
      <c r="H23" s="81" t="s">
        <v>205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>
        <v>1</v>
      </c>
      <c r="F29" s="8">
        <f t="shared" si="0"/>
        <v>8</v>
      </c>
      <c r="G29" s="17">
        <v>8</v>
      </c>
      <c r="H29" s="82" t="s">
        <v>198</v>
      </c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>
        <v>1</v>
      </c>
      <c r="F37" s="8">
        <f t="shared" si="0"/>
        <v>1</v>
      </c>
      <c r="G37" s="17"/>
      <c r="H37" s="82" t="s">
        <v>199</v>
      </c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>
        <v>1</v>
      </c>
      <c r="F43" s="8">
        <f t="shared" si="0"/>
        <v>0.5</v>
      </c>
      <c r="G43" s="17">
        <v>0.5</v>
      </c>
      <c r="H43" s="82" t="s">
        <v>198</v>
      </c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/>
      <c r="H68" s="82" t="s">
        <v>206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2" t="s">
        <v>200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3</v>
      </c>
      <c r="F81" s="22">
        <f t="shared" si="1"/>
        <v>36</v>
      </c>
      <c r="G81" s="17">
        <v>36</v>
      </c>
      <c r="H81" s="82" t="s">
        <v>201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>
        <v>1</v>
      </c>
      <c r="F83" s="22">
        <f t="shared" si="1"/>
        <v>10</v>
      </c>
      <c r="G83" s="17">
        <v>10</v>
      </c>
      <c r="H83" s="82" t="s">
        <v>202</v>
      </c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>
        <v>1</v>
      </c>
      <c r="F85" s="22">
        <f t="shared" si="1"/>
        <v>2</v>
      </c>
      <c r="G85" s="17">
        <v>2</v>
      </c>
      <c r="H85" s="82" t="s">
        <v>203</v>
      </c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6" t="s">
        <v>75</v>
      </c>
      <c r="C90" s="87"/>
      <c r="D90" s="87"/>
      <c r="E90" s="88"/>
      <c r="F90" s="16">
        <f>SUM(F8:F89)</f>
        <v>92</v>
      </c>
      <c r="G90" s="16">
        <f>SUM(G8:G89)</f>
        <v>92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U13"/>
  <sheetViews>
    <sheetView showGridLines="0" zoomScale="120" zoomScaleNormal="12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5" t="s">
        <v>107</v>
      </c>
      <c r="C1" s="95"/>
      <c r="D1" s="95"/>
      <c r="E1" s="95"/>
    </row>
    <row r="2" spans="2:21" ht="23.25" customHeight="1" x14ac:dyDescent="0.2">
      <c r="B2" s="45" t="s">
        <v>80</v>
      </c>
      <c r="C2" s="96" t="str">
        <f>PIT!D2</f>
        <v>Patrícia Pereira Gomes</v>
      </c>
      <c r="D2" s="96"/>
      <c r="E2" s="96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6">
        <f>PIT!D3</f>
        <v>1239850</v>
      </c>
      <c r="D3" s="96"/>
      <c r="E3" s="96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6" t="str">
        <f>PIT!D4</f>
        <v>Ciências da Natureza</v>
      </c>
      <c r="D4" s="96"/>
      <c r="E4" s="96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6" t="str">
        <f>PIT!D5</f>
        <v>2021/2</v>
      </c>
      <c r="D5" s="96"/>
      <c r="E5" s="96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4"/>
      <c r="G7" s="94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23.5</v>
      </c>
      <c r="D8" s="52">
        <f>SUM(PIT!G8:G24)</f>
        <v>29.5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9.5</v>
      </c>
      <c r="D9" s="55">
        <f>SUM(PIT!G26:G44)</f>
        <v>8.5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11</v>
      </c>
      <c r="D11" s="13">
        <f>SUM(PIT!G64:G75)</f>
        <v>6</v>
      </c>
      <c r="E11" s="13"/>
    </row>
    <row r="12" spans="2:21" ht="36.75" customHeight="1" x14ac:dyDescent="0.2">
      <c r="B12" s="60" t="s">
        <v>3</v>
      </c>
      <c r="C12" s="61">
        <f>SUM(PIT!F77:F89)</f>
        <v>48</v>
      </c>
      <c r="D12" s="61">
        <f>SUM(PIT!G77:G89)</f>
        <v>48</v>
      </c>
      <c r="E12" s="62"/>
    </row>
    <row r="13" spans="2:21" ht="30" customHeight="1" x14ac:dyDescent="0.2">
      <c r="B13" s="67" t="s">
        <v>75</v>
      </c>
      <c r="C13" s="63">
        <f>SUM(C8:C12)</f>
        <v>92</v>
      </c>
      <c r="D13" s="63">
        <f>SUM(D8:D12)</f>
        <v>92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2022-03-30T17:04:46Z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