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2\Michelle - BIO\"/>
    </mc:Choice>
  </mc:AlternateContent>
  <xr:revisionPtr revIDLastSave="0" documentId="8_{AA001FC6-0226-4ADE-BBE0-BF798F006492}" xr6:coauthVersionLast="47" xr6:coauthVersionMax="47" xr10:uidLastSave="{00000000-0000-0000-0000-000000000000}"/>
  <workbookProtection workbookPassword="EC0D" lockStructure="1"/>
  <bookViews>
    <workbookView xWindow="-120" yWindow="-120" windowWidth="20730" windowHeight="11160" tabRatio="406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<sst xmlns="http://schemas.openxmlformats.org/spreadsheetml/2006/main" count="244" uniqueCount="203">
  <si>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</si>
  <si>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</si>
  <si>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</si>
  <si>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</si>
  <si>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</si>
  <si>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</si>
  <si>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</si>
  <si>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</si>
  <si>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</si>
  <si>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</si>
  <si>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</si>
  <si>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</si>
  <si>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</si>
  <si>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</si>
  <si>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</si>
  <si>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</si>
  <si>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</si>
  <si>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</si>
  <si>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</si>
  <si>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</si>
  <si>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</si>
  <si>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</si>
  <si>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</si>
  <si>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</si>
  <si>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</si>
  <si>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</si>
  <si>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</si>
  <si>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</si>
  <si>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</si>
  <si>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</si>
  <si>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</si>
  <si>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</si>
  <si>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</si>
  <si>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</si>
  <si>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</si>
  <si>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</si>
  <si>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</si>
  <si>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</si>
  <si>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</si>
  <si>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</si>
  <si>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</si>
  <si>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</si>
  <si>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</si>
  <si>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</si>
  <si>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</si>
  <si>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</si>
  <si>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</si>
  <si>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</si>
  <si>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</si>
  <si>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</si>
  <si>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</si>
  <si>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</si>
  <si>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</si>
  <si>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</si>
  <si>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</si>
  <si>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</si>
  <si>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</si>
  <si>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</si>
  <si>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</si>
  <si>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</si>
  <si>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</si>
  <si>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</si>
  <si>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</si>
  <si>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</si>
  <si>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</si>
  <si>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</si>
  <si>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</si>
  <si>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</si>
  <si>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</si>
  <si>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</si>
  <si>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</si>
  <si>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</si>
  <si>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</si>
  <si>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</si>
  <si>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</si>
  <si>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</si>
  <si>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</si>
  <si>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</si>
  <si>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</si>
  <si>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</si>
  <si>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</si>
  <si>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</si>
  <si>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</si>
  <si>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</si>
  <si>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</si>
  <si>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</si>
  <si>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</si>
  <si>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</si>
  <si>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</si>
  <si>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</si>
  <si>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</si>
  <si>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</si>
  <si>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</si>
  <si>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</si>
  <si>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</si>
  <si>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</si>
  <si>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</si>
  <si>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</si>
  <si>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</si>
  <si>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</si>
  <si>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</si>
  <si>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</si>
  <si>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</si>
  <si>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</si>
  <si>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</si>
  <si>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</si>
  <si>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</si>
  <si>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</si>
  <si>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</si>
  <si>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</si>
  <si>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</si>
  <si>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</si>
  <si>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</si>
  <si>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</si>
  <si>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</si>
  <si>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</si>
  <si>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</si>
  <si>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</si>
  <si>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</si>
  <si>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</si>
  <si>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</si>
  <si>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</si>
  <si>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</si>
  <si>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</si>
  <si>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</si>
  <si>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</si>
  <si>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</si>
  <si>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</si>
  <si>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</si>
  <si>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</si>
  <si>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</si>
  <si>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</si>
  <si>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</si>
  <si>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</si>
  <si>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</si>
  <si>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</si>
  <si>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</si>
  <si>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</si>
  <si>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</si>
  <si>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</si>
  <si>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</si>
  <si>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</si>
  <si>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</si>
  <si>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</si>
  <si>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</si>
  <si>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</si>
  <si>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</si>
  <si>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</si>
  <si>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</si>
  <si>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</si>
  <si>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</si>
  <si>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</si>
  <si>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</si>
  <si>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</si>
  <si>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</si>
  <si>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</si>
  <si>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</si>
  <si>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</si>
  <si>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</si>
  <si>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</si>
  <si>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</si>
  <si>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</si>
  <si>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</si>
  <si>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</si>
  <si>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</si>
  <si>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</si>
  <si>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</si>
  <si>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</si>
  <si>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</si>
  <si>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</si>
  <si>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</si>
  <si>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</si>
  <si>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</si>
  <si>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</si>
  <si>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</si>
  <si>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</si>
  <si>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</si>
  <si>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</si>
  <si>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</si>
  <si>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</si>
  <si>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</si>
  <si>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</si>
  <si>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</si>
  <si>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</si>
  <si>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</si>
  <si>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</si>
  <si>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</si>
  <si>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</si>
  <si>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</si>
  <si>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</si>
  <si>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</si>
  <si>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</si>
  <si>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</si>
  <si>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</si>
  <si>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</si>
  <si>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</si>
  <si>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Michelle Pires Tannure</t>
  </si>
  <si>
    <t>Comissão Permanente de Pessocal Docente</t>
  </si>
  <si>
    <t>Laboratório de Microscopia</t>
  </si>
  <si>
    <t>Colegiado de Ciências da Natureza, Núcleo Docente Estruturante de Biologia, Colegiado de Biologia, Subcomissão de Avaliação de Projetos de Ensino.</t>
  </si>
  <si>
    <t>Disciplinas de Biologia II para o Ensino Médio/Técnico Integrado e Genética, Biologia Celular e Genética para o Ensino Superior</t>
  </si>
  <si>
    <t>Monitoria da disciplina de Biologia Celular</t>
  </si>
  <si>
    <t>Disciplinas de Biologia II para o Ensino Médio/Técnico Integrado; Genética, Biologia Celular e Introdução a Ciências Biológicas para o Ensino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</si>
</sst>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81" zoomScaleNormal="100" workbookViewId="0">
      <selection activeCell="H72" sqref="H72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5" t="s">
        <v>195</v>
      </c>
      <c r="C1" s="85"/>
      <c r="D1" s="85"/>
      <c r="E1" s="85"/>
      <c r="F1" s="85"/>
      <c r="G1" s="85"/>
      <c r="H1" s="85"/>
    </row>
    <row r="2" spans="2:24" ht="23.25" customHeight="1" x14ac:dyDescent="0.2">
      <c r="B2" s="92" t="s">
        <v>80</v>
      </c>
      <c r="C2" s="93"/>
      <c r="D2" s="90" t="s">
        <v>196</v>
      </c>
      <c r="E2" s="90"/>
      <c r="F2" s="90"/>
      <c r="G2" s="90"/>
      <c r="H2" s="90"/>
      <c r="W2" s="42" t="s">
        <v>111</v>
      </c>
      <c r="X2" s="24" t="s">
        <v>99</v>
      </c>
    </row>
    <row r="3" spans="2:24" ht="23.25" customHeight="1" x14ac:dyDescent="0.2">
      <c r="B3" s="92" t="s">
        <v>78</v>
      </c>
      <c r="C3" s="93"/>
      <c r="D3" s="90">
        <v>1122752</v>
      </c>
      <c r="E3" s="90"/>
      <c r="F3" s="90"/>
      <c r="G3" s="90"/>
      <c r="H3" s="90"/>
      <c r="W3" s="42" t="s">
        <v>94</v>
      </c>
      <c r="X3" s="24" t="s">
        <v>100</v>
      </c>
    </row>
    <row r="4" spans="2:24" ht="23.25" customHeight="1" x14ac:dyDescent="0.2">
      <c r="B4" s="92" t="s">
        <v>112</v>
      </c>
      <c r="C4" s="93"/>
      <c r="D4" s="91" t="s">
        <v>94</v>
      </c>
      <c r="E4" s="91"/>
      <c r="F4" s="91"/>
      <c r="G4" s="91"/>
      <c r="H4" s="91"/>
      <c r="W4" s="42" t="s">
        <v>95</v>
      </c>
      <c r="X4" s="24" t="s">
        <v>101</v>
      </c>
    </row>
    <row r="5" spans="2:24" ht="23.25" customHeight="1" x14ac:dyDescent="0.2">
      <c r="B5" s="92" t="s">
        <v>82</v>
      </c>
      <c r="C5" s="93"/>
      <c r="D5" s="91" t="s">
        <v>105</v>
      </c>
      <c r="E5" s="91"/>
      <c r="F5" s="91"/>
      <c r="G5" s="91"/>
      <c r="H5" s="91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9"/>
      <c r="J7" s="89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15</v>
      </c>
      <c r="F8" s="4">
        <f>D8*E8*0.75</f>
        <v>22.5</v>
      </c>
      <c r="G8" s="17">
        <v>22.5</v>
      </c>
      <c r="H8" s="5" t="s">
        <v>200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5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5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5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5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5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2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5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5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5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5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5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5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5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>
        <v>0</v>
      </c>
      <c r="F22" s="4">
        <f t="shared" si="0"/>
        <v>0</v>
      </c>
      <c r="G22" s="17">
        <v>1</v>
      </c>
      <c r="H22" s="82" t="s">
        <v>201</v>
      </c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5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5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1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1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1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1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1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1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1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1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1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1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1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1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5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1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1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1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1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1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1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1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1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1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1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1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1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1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1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1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1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1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3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1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1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1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1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1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1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1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1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1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>
        <v>1</v>
      </c>
      <c r="F68" s="15">
        <f t="shared" si="0"/>
        <v>5</v>
      </c>
      <c r="G68" s="17">
        <v>5</v>
      </c>
      <c r="H68" s="81" t="s">
        <v>198</v>
      </c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1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1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4</v>
      </c>
      <c r="F71" s="15">
        <f t="shared" si="0"/>
        <v>8</v>
      </c>
      <c r="G71" s="17">
        <v>8</v>
      </c>
      <c r="H71" s="81" t="s">
        <v>199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>
        <v>1</v>
      </c>
      <c r="F72" s="15">
        <f t="shared" si="0"/>
        <v>0.5</v>
      </c>
      <c r="G72" s="17">
        <v>0.5</v>
      </c>
      <c r="H72" s="81" t="s">
        <v>197</v>
      </c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1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1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1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1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1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1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1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3</v>
      </c>
      <c r="F81" s="22">
        <f t="shared" si="1"/>
        <v>36</v>
      </c>
      <c r="G81" s="17">
        <v>48</v>
      </c>
      <c r="H81" s="84" t="s">
        <v>202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1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1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1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1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1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1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1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1"/>
    </row>
    <row r="90" spans="2:8" ht="36.75" customHeight="1" x14ac:dyDescent="0.2">
      <c r="B90" s="86" t="s">
        <v>75</v>
      </c>
      <c r="C90" s="87"/>
      <c r="D90" s="87"/>
      <c r="E90" s="88"/>
      <c r="F90" s="16">
        <f>SUM(F8:F89)</f>
        <v>72</v>
      </c>
      <c r="G90" s="16">
        <f>SUM(G8:G89)</f>
        <v>85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X2:X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W2:W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30" zoomScaleNormal="13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5" t="s">
        <v>107</v>
      </c>
      <c r="C1" s="95"/>
      <c r="D1" s="95"/>
      <c r="E1" s="95"/>
    </row>
    <row r="2" spans="2:21" ht="23.25" customHeight="1" x14ac:dyDescent="0.2">
      <c r="B2" s="45" t="s">
        <v>80</v>
      </c>
      <c r="C2" s="96" t="str">
        <f>PIT!D2</f>
        <v>Michelle Pires Tannure</v>
      </c>
      <c r="D2" s="96"/>
      <c r="E2" s="96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6">
        <f>PIT!D3</f>
        <v>1122752</v>
      </c>
      <c r="D3" s="96"/>
      <c r="E3" s="96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6" t="str">
        <f>PIT!D4</f>
        <v>Ciências da Natureza</v>
      </c>
      <c r="D4" s="96"/>
      <c r="E4" s="96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6" t="str">
        <f>PIT!D5</f>
        <v>2021/1</v>
      </c>
      <c r="D5" s="96"/>
      <c r="E5" s="96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4"/>
      <c r="G7" s="94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22.5</v>
      </c>
      <c r="D8" s="52">
        <f>SUM(PIT!G8:G24)</f>
        <v>23.5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0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13.5</v>
      </c>
      <c r="D11" s="13">
        <f>SUM(PIT!G64:G75)</f>
        <v>13.5</v>
      </c>
      <c r="E11" s="13"/>
    </row>
    <row r="12" spans="2:21" ht="36.75" customHeight="1" x14ac:dyDescent="0.2">
      <c r="B12" s="60" t="s">
        <v>3</v>
      </c>
      <c r="C12" s="61">
        <f>SUM(PIT!F77:F89)</f>
        <v>36</v>
      </c>
      <c r="D12" s="61">
        <f>SUM(PIT!G77:G89)</f>
        <v>48</v>
      </c>
      <c r="E12" s="62"/>
    </row>
    <row r="13" spans="2:21" ht="30" customHeight="1" x14ac:dyDescent="0.2">
      <c r="B13" s="67" t="s">
        <v>75</v>
      </c>
      <c r="C13" s="63">
        <f>SUM(C8:C12)</f>
        <v>72</v>
      </c>
      <c r="D13" s="63">
        <f>SUM(D8:D12)</f>
        <v>85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2021-09-28T19:56:37Z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