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20" yWindow="-120" windowWidth="20730" windowHeight="11040" tabRatio="719"/>
  </bookViews>
  <sheets>
    <sheet name="PIT" sheetId="1" r:id="rId1"/>
    <sheet name="Resumo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<sst xmlns="http://schemas.openxmlformats.org/spreadsheetml/2006/main" count="241" uniqueCount="205">
  <si>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</si>
  <si>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</si>
  <si>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</si>
  <si>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</si>
  <si>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</si>
  <si>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</si>
  <si>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</si>
  <si>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</si>
  <si>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</si>
  <si>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</si>
  <si>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</si>
  <si>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</si>
  <si>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</si>
  <si>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</si>
  <si>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</si>
  <si>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</si>
  <si>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</si>
  <si>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</si>
  <si>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</si>
  <si>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</si>
  <si>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</si>
  <si>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</si>
  <si>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</si>
  <si>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</si>
  <si>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</si>
  <si>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</si>
  <si>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</si>
  <si>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</si>
  <si>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</si>
  <si>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</si>
  <si>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</si>
  <si>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</si>
  <si>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</si>
  <si>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</si>
  <si>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</si>
  <si>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</si>
  <si>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</si>
  <si>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</si>
  <si>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</si>
  <si>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</si>
  <si>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</si>
  <si>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</si>
  <si>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</si>
  <si>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</si>
  <si>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</si>
  <si>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</si>
  <si>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</si>
  <si>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</si>
  <si>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</si>
  <si>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</si>
  <si>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</si>
  <si>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</si>
  <si>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</si>
  <si>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</si>
  <si>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</si>
  <si>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</si>
  <si>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</si>
  <si>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</si>
  <si>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</si>
  <si>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</si>
  <si>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</si>
  <si>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</si>
  <si>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</si>
  <si>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</si>
  <si>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</si>
  <si>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</si>
  <si>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</si>
  <si>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</si>
  <si>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</si>
  <si>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</si>
  <si>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</si>
  <si>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</si>
  <si>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</si>
  <si>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</si>
  <si>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</si>
  <si>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</si>
  <si>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</si>
  <si>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</si>
  <si>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</si>
  <si>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</si>
  <si>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</si>
  <si>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</si>
  <si>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</si>
  <si>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</si>
  <si>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</si>
  <si>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</si>
  <si>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</si>
  <si>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</si>
  <si>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</si>
  <si>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</si>
  <si>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</si>
  <si>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</si>
  <si>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</si>
  <si>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</si>
  <si>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</si>
  <si>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</si>
  <si>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</si>
  <si>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</si>
  <si>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</si>
  <si>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</si>
  <si>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</si>
  <si>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</si>
  <si>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</si>
  <si>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</si>
  <si>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</si>
  <si>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</si>
  <si>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</si>
  <si>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</si>
  <si>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</si>
  <si>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</si>
  <si>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</si>
  <si>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</si>
  <si>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</si>
  <si>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</si>
  <si>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</si>
  <si>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</si>
  <si>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</si>
  <si>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</si>
  <si>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</si>
  <si>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</si>
  <si>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</si>
  <si>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</si>
  <si>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</si>
  <si>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</si>
  <si>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</si>
  <si>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</si>
  <si>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</si>
  <si>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</si>
  <si>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</si>
  <si>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</si>
  <si>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</si>
  <si>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</si>
  <si>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</si>
  <si>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</si>
  <si>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</si>
  <si>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</si>
  <si>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</si>
  <si>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</si>
  <si>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</si>
  <si>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</si>
  <si>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</si>
  <si>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</si>
  <si>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</si>
  <si>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</si>
  <si>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</si>
  <si>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</si>
  <si>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</si>
  <si>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</si>
  <si>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</si>
  <si>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</si>
  <si>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</si>
  <si>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</si>
  <si>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</si>
  <si>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</si>
  <si>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</si>
  <si>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</si>
  <si>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</si>
  <si>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</si>
  <si>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</si>
  <si>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</si>
  <si>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</si>
  <si>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</si>
  <si>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</si>
  <si>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</si>
  <si>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</si>
  <si>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</si>
  <si>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</si>
  <si>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</si>
  <si>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</si>
  <si>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</si>
  <si>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</si>
  <si>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</si>
  <si>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</si>
  <si>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</si>
  <si>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</si>
  <si>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</si>
  <si>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</si>
  <si>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</si>
  <si>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</si>
  <si>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</si>
  <si>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</si>
  <si>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</si>
  <si>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</si>
  <si>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</si>
  <si>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</si>
  <si>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</si>
  <si>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</si>
  <si>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</si>
  <si>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</si>
  <si>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</si>
  <si>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</si>
  <si>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</si>
  <si>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</si>
  <si>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</si>
  <si>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Derli Barbosa dos Santos</t>
  </si>
  <si>
    <t>Coordenação do Laboratório de ensino de Ciências e Biologia</t>
  </si>
  <si>
    <t>2022/01</t>
  </si>
  <si>
    <t>Teorias de ensino/aprendizagem (3), Formação de professores de biologia (2), Prática de ensino de ciências I (3), Prática de ensino de ciências II (3), Laboratório de ensino de biologia II (4), Biofísica (3).</t>
  </si>
  <si>
    <t>Daniela e Leidiane (Biologia), 1 aluno pós Bambuí, 1 aluno pós em ensino de São João.</t>
  </si>
  <si>
    <t>Disciplina CTSA (pós em ensino)</t>
  </si>
  <si>
    <t>Larissa (Biologia)</t>
  </si>
  <si>
    <t>NDE Biologia, NDE pós em ensino, CPLAD, CPA local, Colegiado de Ciências da Natureza, Colegiado de Ciências Biológicas.</t>
  </si>
  <si>
    <t>Ensino e aprendizagem: a comunicação professor/aluno.</t>
  </si>
  <si>
    <t>Semana de Biologia</t>
  </si>
  <si>
    <t>4 alunos do estágio supervisionado da Biologia da turma de 2019 (Daniela, Eduardo, Érica, Stella). 2 alunos do estágio supervisionado da turma de 2020 (Loislene, Júnia).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</si>
</sst>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6" fillId="0" borderId="1" xfId="0" applyFont="1" applyBorder="1" applyAlignment="1" applyProtection="1">
      <alignment wrapText="1"/>
      <protection locked="0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W93"/>
  <sheetViews>
    <sheetView showGridLines="0" tabSelected="1" zoomScale="90" zoomScaleNormal="90" workbookViewId="0">
      <selection activeCell="G9" sqref="G9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6" t="s">
        <v>193</v>
      </c>
      <c r="D1" s="87"/>
      <c r="E1" s="87"/>
      <c r="F1" s="87"/>
      <c r="G1" s="87"/>
    </row>
    <row r="2" spans="2:23" ht="23.25" customHeight="1" x14ac:dyDescent="0.2">
      <c r="B2" s="91" t="s">
        <v>80</v>
      </c>
      <c r="C2" s="91"/>
      <c r="D2" s="89" t="s">
        <v>194</v>
      </c>
      <c r="E2" s="89"/>
      <c r="F2" s="89"/>
      <c r="G2" s="89"/>
      <c r="V2" s="43" t="s">
        <v>112</v>
      </c>
      <c r="W2" s="24" t="s">
        <v>99</v>
      </c>
    </row>
    <row r="3" spans="2:23" ht="23.25" customHeight="1" x14ac:dyDescent="0.2">
      <c r="B3" s="91" t="s">
        <v>78</v>
      </c>
      <c r="C3" s="91"/>
      <c r="D3" s="89">
        <v>3124440</v>
      </c>
      <c r="E3" s="89"/>
      <c r="F3" s="89"/>
      <c r="G3" s="89"/>
      <c r="V3" s="43" t="s">
        <v>94</v>
      </c>
      <c r="W3" s="24" t="s">
        <v>100</v>
      </c>
    </row>
    <row r="4" spans="2:23" ht="23.25" customHeight="1" x14ac:dyDescent="0.2">
      <c r="B4" s="91" t="s">
        <v>113</v>
      </c>
      <c r="C4" s="91"/>
      <c r="D4" s="90" t="s">
        <v>94</v>
      </c>
      <c r="E4" s="90"/>
      <c r="F4" s="90"/>
      <c r="G4" s="90"/>
      <c r="V4" s="43" t="s">
        <v>95</v>
      </c>
      <c r="W4" s="24" t="s">
        <v>101</v>
      </c>
    </row>
    <row r="5" spans="2:23" ht="23.25" customHeight="1" x14ac:dyDescent="0.2">
      <c r="B5" s="91" t="s">
        <v>82</v>
      </c>
      <c r="C5" s="91"/>
      <c r="D5" s="90" t="s">
        <v>196</v>
      </c>
      <c r="E5" s="90"/>
      <c r="F5" s="90"/>
      <c r="G5" s="90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8"/>
      <c r="I7" s="88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18</v>
      </c>
      <c r="F8" s="4">
        <f>D8*E8*0.75</f>
        <v>27</v>
      </c>
      <c r="G8" s="44" t="s">
        <v>197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>
        <v>4</v>
      </c>
      <c r="F15" s="4">
        <f t="shared" si="0"/>
        <v>8</v>
      </c>
      <c r="G15" s="44" t="s">
        <v>198</v>
      </c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>
        <v>1</v>
      </c>
      <c r="F16" s="4">
        <f t="shared" si="0"/>
        <v>1</v>
      </c>
      <c r="G16" s="44" t="s">
        <v>200</v>
      </c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>
        <v>3</v>
      </c>
      <c r="F18" s="4">
        <f t="shared" si="0"/>
        <v>3</v>
      </c>
      <c r="G18" s="44" t="s">
        <v>199</v>
      </c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6</v>
      </c>
      <c r="F22" s="4">
        <f t="shared" si="0"/>
        <v>6</v>
      </c>
      <c r="G22" s="44" t="s">
        <v>204</v>
      </c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5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5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5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5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5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>
        <v>1</v>
      </c>
      <c r="F68" s="15">
        <f t="shared" si="0"/>
        <v>5</v>
      </c>
      <c r="G68" s="45" t="s">
        <v>195</v>
      </c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6</v>
      </c>
      <c r="F71" s="15">
        <f t="shared" si="0"/>
        <v>12</v>
      </c>
      <c r="G71" s="45" t="s">
        <v>201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5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>
        <v>1</v>
      </c>
      <c r="F78" s="22">
        <f t="shared" si="1"/>
        <v>16</v>
      </c>
      <c r="G78" s="45" t="s">
        <v>202</v>
      </c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/>
      <c r="F81" s="22">
        <f t="shared" si="1"/>
        <v>0</v>
      </c>
      <c r="G81" s="83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>
        <v>1</v>
      </c>
      <c r="F89" s="22">
        <f t="shared" si="1"/>
        <v>2</v>
      </c>
      <c r="G89" s="45" t="s">
        <v>203</v>
      </c>
    </row>
    <row r="90" spans="2:7" ht="36.75" customHeight="1" x14ac:dyDescent="0.2">
      <c r="B90" s="84" t="s">
        <v>75</v>
      </c>
      <c r="C90" s="84"/>
      <c r="D90" s="84"/>
      <c r="E90" s="85"/>
      <c r="F90" s="16">
        <f>SUM(F8:F89)</f>
        <v>80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V2:V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W2:W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T13"/>
  <sheetViews>
    <sheetView showGridLines="0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3" t="s">
        <v>107</v>
      </c>
      <c r="C1" s="93"/>
      <c r="D1" s="93"/>
    </row>
    <row r="2" spans="2:20" ht="23.25" customHeight="1" x14ac:dyDescent="0.2">
      <c r="B2" s="50" t="s">
        <v>80</v>
      </c>
      <c r="C2" s="94" t="str">
        <f>PIT!D2</f>
        <v>Derli Barbosa dos Santos</v>
      </c>
      <c r="D2" s="94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4">
        <f>PIT!D3</f>
        <v>3124440</v>
      </c>
      <c r="D3" s="94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4" t="str">
        <f>PIT!D4</f>
        <v>Ciências da Natureza</v>
      </c>
      <c r="D4" s="94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4" t="str">
        <f>PIT!D5</f>
        <v>2022/01</v>
      </c>
      <c r="D5" s="94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2"/>
      <c r="F7" s="92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45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0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17</v>
      </c>
      <c r="D11" s="13"/>
    </row>
    <row r="12" spans="2:20" ht="36.75" customHeight="1" x14ac:dyDescent="0.2">
      <c r="B12" s="65" t="s">
        <v>3</v>
      </c>
      <c r="C12" s="66">
        <f>SUM(PIT!F77:F89)</f>
        <v>18</v>
      </c>
      <c r="D12" s="67"/>
    </row>
    <row r="13" spans="2:20" ht="30" customHeight="1" x14ac:dyDescent="0.2">
      <c r="B13" s="72" t="s">
        <v>75</v>
      </c>
      <c r="C13" s="68">
        <f>SUM(C8:C12)</f>
        <v>80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2022-03-30T16:49:01Z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