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0" yWindow="0" windowWidth="20490" windowHeight="7650" tabRatio="719"/>
  </bookViews>
  <sheets>
    <sheet name="PIT" sheetId="1" r:id="rId1"/>
    <sheet name="Resumo" sheetId="3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<sst xmlns="http://schemas.openxmlformats.org/spreadsheetml/2006/main" count="239" uniqueCount="202">
  <si>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</si>
  <si>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</si>
  <si>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</si>
  <si>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</si>
  <si>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</si>
  <si>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</si>
  <si>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</si>
  <si>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</si>
  <si>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</si>
  <si>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</si>
  <si>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</si>
  <si>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</si>
  <si>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</si>
  <si>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</si>
  <si>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</si>
  <si>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</si>
  <si>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</si>
  <si>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</si>
  <si>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</si>
  <si>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</si>
  <si>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</si>
  <si>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</si>
  <si>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</si>
  <si>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</si>
  <si>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</si>
  <si>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</si>
  <si>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</si>
  <si>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</si>
  <si>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</si>
  <si>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</si>
  <si>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</si>
  <si>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</si>
  <si>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</si>
  <si>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</si>
  <si>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</si>
  <si>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</si>
  <si>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</si>
  <si>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</si>
  <si>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</si>
  <si>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</si>
  <si>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</si>
  <si>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</si>
  <si>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</si>
  <si>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</si>
  <si>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</si>
  <si>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</si>
  <si>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</si>
  <si>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</si>
  <si>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</si>
  <si>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</si>
  <si>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</si>
  <si>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</si>
  <si>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</si>
  <si>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</si>
  <si>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</si>
  <si>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</si>
  <si>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</si>
  <si>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</si>
  <si>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</si>
  <si>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</si>
  <si>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</si>
  <si>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</si>
  <si>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</si>
  <si>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</si>
  <si>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</si>
  <si>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</si>
  <si>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</si>
  <si>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</si>
  <si>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</si>
  <si>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</si>
  <si>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</si>
  <si>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</si>
  <si>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</si>
  <si>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</si>
  <si>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</si>
  <si>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</si>
  <si>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</si>
  <si>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</si>
  <si>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</si>
  <si>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</si>
  <si>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</si>
  <si>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</si>
  <si>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</si>
  <si>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</si>
  <si>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</si>
  <si>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</si>
  <si>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</si>
  <si>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</si>
  <si>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</si>
  <si>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</si>
  <si>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</si>
  <si>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</si>
  <si>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</si>
  <si>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</si>
  <si>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</si>
  <si>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</si>
  <si>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</si>
  <si>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</si>
  <si>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</si>
  <si>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</si>
  <si>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</si>
  <si>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</si>
  <si>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</si>
  <si>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</si>
  <si>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</si>
  <si>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</si>
  <si>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</si>
  <si>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</si>
  <si>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</si>
  <si>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</si>
  <si>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</si>
  <si>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</si>
  <si>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</si>
  <si>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</si>
  <si>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</si>
  <si>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</si>
  <si>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</si>
  <si>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</si>
  <si>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</si>
  <si>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</si>
  <si>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</si>
  <si>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</si>
  <si>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</si>
  <si>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</si>
  <si>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</si>
  <si>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</si>
  <si>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</si>
  <si>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</si>
  <si>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</si>
  <si>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</si>
  <si>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</si>
  <si>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</si>
  <si>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</si>
  <si>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</si>
  <si>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</si>
  <si>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</si>
  <si>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</si>
  <si>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</si>
  <si>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</si>
  <si>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</si>
  <si>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</si>
  <si>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</si>
  <si>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</si>
  <si>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</si>
  <si>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</si>
  <si>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</si>
  <si>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</si>
  <si>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</si>
  <si>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</si>
  <si>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</si>
  <si>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</si>
  <si>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</si>
  <si>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</si>
  <si>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</si>
  <si>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</si>
  <si>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</si>
  <si>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</si>
  <si>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</si>
  <si>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</si>
  <si>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</si>
  <si>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</si>
  <si>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</si>
  <si>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</si>
  <si>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</si>
  <si>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</si>
  <si>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</si>
  <si>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</si>
  <si>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</si>
  <si>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</si>
  <si>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</si>
  <si>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</si>
  <si>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</si>
  <si>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</si>
  <si>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</si>
  <si>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</si>
  <si>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</si>
  <si>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</si>
  <si>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</si>
  <si>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</si>
  <si>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</si>
  <si>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</si>
  <si>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</si>
  <si>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</si>
  <si>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</si>
  <si>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</si>
  <si>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</si>
  <si>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</si>
  <si>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</si>
  <si>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</si>
  <si>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</si>
  <si>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</si>
  <si>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</si>
  <si>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</si>
  <si>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</si>
  <si>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2022/1</t>
  </si>
  <si>
    <t>Patrícia Pereira Gomes</t>
  </si>
  <si>
    <t>Colegiado de Ciências da Natureza. NDE do curso de Licenciatura em Ciências Biológicas.</t>
  </si>
  <si>
    <t>Projeto da estudante do Mestrado Profissional em Sustentabilidade e Tecnologia Ambiental (IFMG) Elisangela Cristina da Silva Costa, intitulado "Monitoramento da qualidade da água do ribeirão Graipu com enfoque nos macroinvertebrados bentônicos".</t>
  </si>
  <si>
    <t>II Semana de Biologia, IFMG campus São João Evangelista.</t>
  </si>
  <si>
    <t>Laboratório de Microbiologia Geral</t>
  </si>
  <si>
    <t>Artigo publicado na revista Ecosystems: "Plant Litter from Rare Species Increases Functional Diversity
and Decomposition of Species Mixtures".</t>
  </si>
  <si>
    <t>Ministradas no Curso de Licenciatura em Ciências Biológicas, Bacharelado em Agronomia, e Curso Técnico Integrado em Nutrição e Dietética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</si>
</sst>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W93"/>
  <sheetViews>
    <sheetView showGridLines="0" tabSelected="1" topLeftCell="A85" zoomScale="80" zoomScaleNormal="80" workbookViewId="0">
      <selection activeCell="G10" sqref="G10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5" t="s">
        <v>193</v>
      </c>
      <c r="D1" s="86"/>
      <c r="E1" s="86"/>
      <c r="F1" s="86"/>
      <c r="G1" s="86"/>
    </row>
    <row r="2" spans="2:23" ht="23.25" customHeight="1" x14ac:dyDescent="0.2">
      <c r="B2" s="90" t="s">
        <v>80</v>
      </c>
      <c r="C2" s="90"/>
      <c r="D2" s="88" t="s">
        <v>195</v>
      </c>
      <c r="E2" s="88"/>
      <c r="F2" s="88"/>
      <c r="G2" s="88"/>
      <c r="V2" s="43" t="s">
        <v>112</v>
      </c>
      <c r="W2" s="24" t="s">
        <v>99</v>
      </c>
    </row>
    <row r="3" spans="2:23" ht="23.25" customHeight="1" x14ac:dyDescent="0.2">
      <c r="B3" s="90" t="s">
        <v>78</v>
      </c>
      <c r="C3" s="90"/>
      <c r="D3" s="88">
        <v>1239850</v>
      </c>
      <c r="E3" s="88"/>
      <c r="F3" s="88"/>
      <c r="G3" s="88"/>
      <c r="V3" s="43" t="s">
        <v>94</v>
      </c>
      <c r="W3" s="24" t="s">
        <v>100</v>
      </c>
    </row>
    <row r="4" spans="2:23" ht="23.25" customHeight="1" x14ac:dyDescent="0.2">
      <c r="B4" s="90" t="s">
        <v>113</v>
      </c>
      <c r="C4" s="90"/>
      <c r="D4" s="89" t="s">
        <v>94</v>
      </c>
      <c r="E4" s="89"/>
      <c r="F4" s="89"/>
      <c r="G4" s="89"/>
      <c r="V4" s="43" t="s">
        <v>95</v>
      </c>
      <c r="W4" s="24" t="s">
        <v>101</v>
      </c>
    </row>
    <row r="5" spans="2:23" ht="23.25" customHeight="1" x14ac:dyDescent="0.2">
      <c r="B5" s="90" t="s">
        <v>82</v>
      </c>
      <c r="C5" s="90"/>
      <c r="D5" s="89" t="s">
        <v>194</v>
      </c>
      <c r="E5" s="89"/>
      <c r="F5" s="89"/>
      <c r="G5" s="89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7"/>
      <c r="I7" s="87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18</v>
      </c>
      <c r="F8" s="4">
        <f>D8*E8*0.75</f>
        <v>27</v>
      </c>
      <c r="G8" s="44" t="s">
        <v>201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/>
      <c r="F22" s="4">
        <f t="shared" si="0"/>
        <v>0</v>
      </c>
      <c r="G22" s="44"/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>
        <v>1</v>
      </c>
      <c r="F29" s="8">
        <f t="shared" si="0"/>
        <v>8</v>
      </c>
      <c r="G29" s="45" t="s">
        <v>197</v>
      </c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>
        <v>1</v>
      </c>
      <c r="F37" s="8">
        <f t="shared" si="0"/>
        <v>1</v>
      </c>
      <c r="G37" s="45" t="s">
        <v>198</v>
      </c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>
        <v>1</v>
      </c>
      <c r="F43" s="8">
        <f t="shared" si="0"/>
        <v>0.5</v>
      </c>
      <c r="G43" s="44" t="s">
        <v>197</v>
      </c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4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4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4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4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>
        <v>1</v>
      </c>
      <c r="F68" s="15">
        <f t="shared" si="0"/>
        <v>5</v>
      </c>
      <c r="G68" s="45" t="s">
        <v>199</v>
      </c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2</v>
      </c>
      <c r="F71" s="15">
        <f t="shared" si="0"/>
        <v>4</v>
      </c>
      <c r="G71" s="44" t="s">
        <v>196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4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/>
      <c r="F81" s="22">
        <f t="shared" si="1"/>
        <v>0</v>
      </c>
      <c r="G81" s="45"/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>
        <v>1</v>
      </c>
      <c r="F82" s="22">
        <f t="shared" si="1"/>
        <v>12</v>
      </c>
      <c r="G82" s="45" t="s">
        <v>200</v>
      </c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3" t="s">
        <v>75</v>
      </c>
      <c r="C90" s="83"/>
      <c r="D90" s="83"/>
      <c r="E90" s="84"/>
      <c r="F90" s="16">
        <f>SUM(F8:F89)</f>
        <v>57.5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V2:V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W2:W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T13"/>
  <sheetViews>
    <sheetView showGridLines="0" topLeftCell="A7" zoomScale="130" zoomScaleNormal="130" workbookViewId="0">
      <selection activeCell="C4" sqref="C4:D4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2" t="s">
        <v>107</v>
      </c>
      <c r="C1" s="92"/>
      <c r="D1" s="92"/>
    </row>
    <row r="2" spans="2:20" ht="23.25" customHeight="1" x14ac:dyDescent="0.2">
      <c r="B2" s="50" t="s">
        <v>80</v>
      </c>
      <c r="C2" s="93" t="str">
        <f>PIT!D2</f>
        <v>Patrícia Pereira Gomes</v>
      </c>
      <c r="D2" s="93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3">
        <f>PIT!D3</f>
        <v>1239850</v>
      </c>
      <c r="D3" s="93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3" t="str">
        <f>PIT!D4</f>
        <v>Ciências da Natureza</v>
      </c>
      <c r="D4" s="93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3" t="str">
        <f>PIT!D5</f>
        <v>2022/1</v>
      </c>
      <c r="D5" s="93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1"/>
      <c r="F7" s="91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27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9.5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9</v>
      </c>
      <c r="D11" s="13"/>
    </row>
    <row r="12" spans="2:20" ht="36.75" customHeight="1" x14ac:dyDescent="0.2">
      <c r="B12" s="65" t="s">
        <v>3</v>
      </c>
      <c r="C12" s="66">
        <f>SUM(PIT!F77:F89)</f>
        <v>12</v>
      </c>
      <c r="D12" s="67"/>
    </row>
    <row r="13" spans="2:20" ht="30" customHeight="1" x14ac:dyDescent="0.2">
      <c r="B13" s="72" t="s">
        <v>75</v>
      </c>
      <c r="C13" s="68">
        <f>SUM(C8:C12)</f>
        <v>57.5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2022-03-30T17:09:12Z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