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Graziele - ECO\"/>
    </mc:Choice>
  </mc:AlternateContent>
  <xr:revisionPtr revIDLastSave="0" documentId="8_{D6E259B5-4EC5-4E57-B36A-1690F7F45258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<sst xmlns="http://schemas.openxmlformats.org/spreadsheetml/2006/main" count="249" uniqueCount="208">
  <si>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</si>
  <si>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</si>
  <si>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</si>
  <si>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</si>
  <si>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</si>
  <si>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</si>
  <si>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</si>
  <si>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</si>
  <si>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</si>
  <si>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</si>
  <si>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</si>
  <si>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</si>
  <si>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</si>
  <si>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</si>
  <si>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</si>
  <si>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</si>
  <si>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</si>
  <si>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</si>
  <si>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</si>
  <si>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</si>
  <si>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</si>
  <si>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</si>
  <si>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</si>
  <si>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</si>
  <si>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</si>
  <si>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</si>
  <si>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</si>
  <si>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</si>
  <si>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</si>
  <si>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</si>
  <si>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</si>
  <si>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</si>
  <si>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</si>
  <si>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</si>
  <si>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</si>
  <si>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</si>
  <si>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</si>
  <si>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</si>
  <si>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</si>
  <si>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</si>
  <si>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</si>
  <si>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</si>
  <si>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</si>
  <si>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</si>
  <si>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</si>
  <si>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</si>
  <si>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</si>
  <si>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</si>
  <si>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</si>
  <si>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</si>
  <si>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</si>
  <si>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</si>
  <si>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</si>
  <si>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</si>
  <si>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</si>
  <si>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</si>
  <si>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</si>
  <si>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</si>
  <si>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</si>
  <si>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</si>
  <si>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</si>
  <si>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</si>
  <si>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</si>
  <si>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</si>
  <si>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</si>
  <si>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</si>
  <si>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</si>
  <si>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</si>
  <si>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</si>
  <si>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</si>
  <si>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</si>
  <si>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</si>
  <si>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</si>
  <si>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</si>
  <si>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</si>
  <si>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</si>
  <si>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</si>
  <si>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</si>
  <si>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</si>
  <si>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</si>
  <si>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</si>
  <si>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</si>
  <si>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</si>
  <si>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</si>
  <si>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</si>
  <si>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</si>
  <si>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</si>
  <si>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</si>
  <si>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</si>
  <si>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</si>
  <si>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</si>
  <si>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</si>
  <si>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</si>
  <si>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</si>
  <si>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</si>
  <si>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</si>
  <si>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</si>
  <si>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</si>
  <si>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</si>
  <si>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</si>
  <si>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</si>
  <si>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</si>
  <si>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</si>
  <si>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</si>
  <si>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</si>
  <si>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</si>
  <si>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</si>
  <si>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</si>
  <si>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</si>
  <si>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</si>
  <si>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</si>
  <si>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</si>
  <si>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</si>
  <si>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</si>
  <si>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</si>
  <si>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</si>
  <si>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</si>
  <si>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</si>
  <si>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</si>
  <si>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</si>
  <si>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</si>
  <si>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</si>
  <si>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</si>
  <si>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</si>
  <si>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</si>
  <si>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</si>
  <si>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</si>
  <si>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</si>
  <si>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</si>
  <si>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</si>
  <si>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</si>
  <si>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</si>
  <si>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</si>
  <si>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</si>
  <si>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</si>
  <si>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</si>
  <si>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</si>
  <si>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</si>
  <si>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</si>
  <si>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</si>
  <si>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</si>
  <si>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</si>
  <si>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</si>
  <si>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</si>
  <si>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</si>
  <si>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</si>
  <si>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</si>
  <si>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</si>
  <si>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</si>
  <si>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</si>
  <si>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</si>
  <si>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</si>
  <si>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</si>
  <si>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</si>
  <si>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</si>
  <si>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</si>
  <si>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</si>
  <si>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</si>
  <si>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</si>
  <si>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</si>
  <si>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</si>
  <si>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</si>
  <si>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</si>
  <si>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</si>
  <si>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</si>
  <si>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</si>
  <si>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</si>
  <si>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</si>
  <si>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</si>
  <si>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</si>
  <si>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</si>
  <si>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</si>
  <si>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</si>
  <si>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</si>
  <si>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</si>
  <si>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</si>
  <si>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</si>
  <si>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</si>
  <si>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</si>
  <si>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</si>
  <si>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</si>
  <si>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</si>
  <si>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</si>
  <si>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</si>
  <si>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</si>
  <si>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</si>
  <si>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</si>
  <si>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</si>
  <si>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</si>
  <si>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</si>
  <si>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</si>
  <si>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</si>
  <si>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</si>
  <si>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</si>
  <si>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</si>
  <si>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</si>
  <si>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Distribuidas nos cursos de Agronomia, Ciências Biológicas e Eng. Florestal.</t>
  </si>
  <si>
    <t>Seguindo orientações do "Ofício Circular nº 114/2020/PRPPG/Reitoria/IFMG"</t>
  </si>
  <si>
    <t>Graziele Wolff de Almeida Carvalho</t>
  </si>
  <si>
    <t>Meio Ambiente</t>
  </si>
  <si>
    <t>Pós Meio Ambiente</t>
  </si>
  <si>
    <t>Floresta (4) e Biologia (1)</t>
  </si>
  <si>
    <t>não consegui pegar o certificado pelos SISGEC</t>
  </si>
  <si>
    <t xml:space="preserve">Laboratório de Ecologia </t>
  </si>
  <si>
    <t>sem comprovação</t>
  </si>
  <si>
    <t>ForScience</t>
  </si>
  <si>
    <t>4 Tccs, 1 qualificação, 1 mestrado e 1 especialização não previstas</t>
  </si>
  <si>
    <t>Colegiado Ciêncas da Natureza, NDE de Ciências Biológicas;  NDE Floresta, Colegiado Floresta, CEAD, Colegiado Mestrado.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</si>
</sst>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B85" zoomScale="90" zoomScaleNormal="90" workbookViewId="0">
      <selection activeCell="H72" sqref="H72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3" t="s">
        <v>195</v>
      </c>
      <c r="C1" s="83"/>
      <c r="D1" s="83"/>
      <c r="E1" s="83"/>
      <c r="F1" s="83"/>
      <c r="G1" s="83"/>
      <c r="H1" s="83"/>
    </row>
    <row r="2" spans="2:24" ht="23.25" customHeight="1" x14ac:dyDescent="0.2">
      <c r="B2" s="90" t="s">
        <v>80</v>
      </c>
      <c r="C2" s="91"/>
      <c r="D2" s="88" t="s">
        <v>198</v>
      </c>
      <c r="E2" s="88"/>
      <c r="F2" s="88"/>
      <c r="G2" s="88"/>
      <c r="H2" s="88"/>
      <c r="W2" s="42" t="s">
        <v>111</v>
      </c>
      <c r="X2" s="24" t="s">
        <v>99</v>
      </c>
    </row>
    <row r="3" spans="2:24" ht="23.25" customHeight="1" x14ac:dyDescent="0.2">
      <c r="B3" s="90" t="s">
        <v>78</v>
      </c>
      <c r="C3" s="91"/>
      <c r="D3" s="88">
        <v>1870907</v>
      </c>
      <c r="E3" s="88"/>
      <c r="F3" s="88"/>
      <c r="G3" s="88"/>
      <c r="H3" s="88"/>
      <c r="W3" s="42" t="s">
        <v>94</v>
      </c>
      <c r="X3" s="24" t="s">
        <v>100</v>
      </c>
    </row>
    <row r="4" spans="2:24" ht="23.25" customHeight="1" x14ac:dyDescent="0.2">
      <c r="B4" s="90" t="s">
        <v>112</v>
      </c>
      <c r="C4" s="91"/>
      <c r="D4" s="89" t="s">
        <v>94</v>
      </c>
      <c r="E4" s="89"/>
      <c r="F4" s="89"/>
      <c r="G4" s="89"/>
      <c r="H4" s="89"/>
      <c r="W4" s="42" t="s">
        <v>95</v>
      </c>
      <c r="X4" s="24" t="s">
        <v>101</v>
      </c>
    </row>
    <row r="5" spans="2:24" ht="23.25" customHeight="1" x14ac:dyDescent="0.2">
      <c r="B5" s="90" t="s">
        <v>82</v>
      </c>
      <c r="C5" s="91"/>
      <c r="D5" s="89" t="s">
        <v>105</v>
      </c>
      <c r="E5" s="89"/>
      <c r="F5" s="89"/>
      <c r="G5" s="89"/>
      <c r="H5" s="89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7"/>
      <c r="J7" s="87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14</v>
      </c>
      <c r="F8" s="4">
        <f>D8*E8*0.75</f>
        <v>21</v>
      </c>
      <c r="G8" s="17">
        <v>22.5</v>
      </c>
      <c r="H8" s="81" t="s">
        <v>196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6</v>
      </c>
      <c r="F15" s="4">
        <f t="shared" si="0"/>
        <v>12</v>
      </c>
      <c r="G15" s="17">
        <v>12</v>
      </c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>
        <v>1</v>
      </c>
      <c r="F16" s="4">
        <f t="shared" si="0"/>
        <v>1</v>
      </c>
      <c r="G16" s="17">
        <v>0</v>
      </c>
      <c r="H16" s="81" t="s">
        <v>204</v>
      </c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2</v>
      </c>
      <c r="F22" s="4">
        <f t="shared" si="0"/>
        <v>2</v>
      </c>
      <c r="G22" s="17">
        <v>5</v>
      </c>
      <c r="H22" s="5" t="s">
        <v>201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1</v>
      </c>
      <c r="F23" s="4">
        <f t="shared" si="0"/>
        <v>1</v>
      </c>
      <c r="G23" s="17">
        <v>8</v>
      </c>
      <c r="H23" s="5" t="s">
        <v>206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5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>
        <v>1</v>
      </c>
      <c r="F34" s="8">
        <f t="shared" si="0"/>
        <v>2</v>
      </c>
      <c r="G34" s="17">
        <v>0</v>
      </c>
      <c r="H34" s="81" t="s">
        <v>202</v>
      </c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>
        <v>1</v>
      </c>
      <c r="F40" s="8">
        <f t="shared" si="0"/>
        <v>1</v>
      </c>
      <c r="G40" s="17">
        <v>1</v>
      </c>
      <c r="H40" s="81" t="s">
        <v>205</v>
      </c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5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1</v>
      </c>
      <c r="H68" s="81" t="s">
        <v>203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>
        <v>1</v>
      </c>
      <c r="F69" s="15">
        <f t="shared" si="0"/>
        <v>10</v>
      </c>
      <c r="G69" s="17">
        <v>10</v>
      </c>
      <c r="H69" s="81" t="s">
        <v>200</v>
      </c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>
        <v>1</v>
      </c>
      <c r="F70" s="15">
        <f t="shared" si="0"/>
        <v>4</v>
      </c>
      <c r="G70" s="17">
        <v>4</v>
      </c>
      <c r="H70" s="81" t="s">
        <v>199</v>
      </c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5</v>
      </c>
      <c r="F71" s="15">
        <f t="shared" si="0"/>
        <v>10</v>
      </c>
      <c r="G71" s="17">
        <v>12</v>
      </c>
      <c r="H71" s="81" t="s">
        <v>207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4</v>
      </c>
      <c r="F81" s="22">
        <f t="shared" si="1"/>
        <v>48</v>
      </c>
      <c r="G81" s="17">
        <v>48</v>
      </c>
      <c r="H81" s="82" t="s">
        <v>197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5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4" t="s">
        <v>75</v>
      </c>
      <c r="C90" s="85"/>
      <c r="D90" s="85"/>
      <c r="E90" s="86"/>
      <c r="F90" s="16">
        <f>SUM(F8:F89)</f>
        <v>117</v>
      </c>
      <c r="G90" s="16">
        <f>SUM(G8:G89)</f>
        <v>123.5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topLeftCell="B1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3" t="s">
        <v>107</v>
      </c>
      <c r="C1" s="93"/>
      <c r="D1" s="93"/>
      <c r="E1" s="93"/>
    </row>
    <row r="2" spans="2:21" ht="23.25" customHeight="1" x14ac:dyDescent="0.2">
      <c r="B2" s="45" t="s">
        <v>80</v>
      </c>
      <c r="C2" s="94" t="str">
        <f>PIT!D2</f>
        <v>Graziele Wolff de Almeida Carvalho</v>
      </c>
      <c r="D2" s="94"/>
      <c r="E2" s="94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4">
        <f>PIT!D3</f>
        <v>1870907</v>
      </c>
      <c r="D3" s="94"/>
      <c r="E3" s="94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4" t="str">
        <f>PIT!D4</f>
        <v>Ciências da Natureza</v>
      </c>
      <c r="D4" s="94"/>
      <c r="E4" s="94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4" t="str">
        <f>PIT!D5</f>
        <v>2021/1</v>
      </c>
      <c r="D5" s="94"/>
      <c r="E5" s="94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2"/>
      <c r="G7" s="92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37</v>
      </c>
      <c r="D8" s="52">
        <f>SUM(PIT!G8:G24)</f>
        <v>47.5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3</v>
      </c>
      <c r="D9" s="55">
        <f>SUM(PIT!G26:G44)</f>
        <v>1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29</v>
      </c>
      <c r="D11" s="13">
        <f>SUM(PIT!G64:G75)</f>
        <v>27</v>
      </c>
      <c r="E11" s="13"/>
    </row>
    <row r="12" spans="2:21" ht="36.75" customHeight="1" x14ac:dyDescent="0.2">
      <c r="B12" s="60" t="s">
        <v>3</v>
      </c>
      <c r="C12" s="61">
        <f>SUM(PIT!F77:F89)</f>
        <v>48</v>
      </c>
      <c r="D12" s="61">
        <f>SUM(PIT!G77:G89)</f>
        <v>48</v>
      </c>
      <c r="E12" s="62"/>
    </row>
    <row r="13" spans="2:21" ht="30" customHeight="1" x14ac:dyDescent="0.2">
      <c r="B13" s="67" t="s">
        <v>75</v>
      </c>
      <c r="C13" s="63">
        <f>SUM(C8:C12)</f>
        <v>117</v>
      </c>
      <c r="D13" s="63">
        <f>SUM(D8:D12)</f>
        <v>123.5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2021-09-28T20:17:25Z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