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Charles - FIS\"/>
    </mc:Choice>
  </mc:AlternateContent>
  <xr:revisionPtr revIDLastSave="0" documentId="8_{CFDCE07E-BC3F-4D4A-855F-FB46F539BB17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<sst xmlns="http://schemas.openxmlformats.org/spreadsheetml/2006/main" count="243" uniqueCount="202">
  <si>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</si>
  <si>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</si>
  <si>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</si>
  <si>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</si>
  <si>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</si>
  <si>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</si>
  <si>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</si>
  <si>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</si>
  <si>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</si>
  <si>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</si>
  <si>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</si>
  <si>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</si>
  <si>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</si>
  <si>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</si>
  <si>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</si>
  <si>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</si>
  <si>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</si>
  <si>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</si>
  <si>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</si>
  <si>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</si>
  <si>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</si>
  <si>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</si>
  <si>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</si>
  <si>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</si>
  <si>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</si>
  <si>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</si>
  <si>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</si>
  <si>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</si>
  <si>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</si>
  <si>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</si>
  <si>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</si>
  <si>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</si>
  <si>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</si>
  <si>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</si>
  <si>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</si>
  <si>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</si>
  <si>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</si>
  <si>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</si>
  <si>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</si>
  <si>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</si>
  <si>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</si>
  <si>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</si>
  <si>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</si>
  <si>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</si>
  <si>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</si>
  <si>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</si>
  <si>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</si>
  <si>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</si>
  <si>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</si>
  <si>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</si>
  <si>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</si>
  <si>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</si>
  <si>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</si>
  <si>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</si>
  <si>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</si>
  <si>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</si>
  <si>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</si>
  <si>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</si>
  <si>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</si>
  <si>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</si>
  <si>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</si>
  <si>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</si>
  <si>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</si>
  <si>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</si>
  <si>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</si>
  <si>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</si>
  <si>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</si>
  <si>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</si>
  <si>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</si>
  <si>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</si>
  <si>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</si>
  <si>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</si>
  <si>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</si>
  <si>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</si>
  <si>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</si>
  <si>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</si>
  <si>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</si>
  <si>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</si>
  <si>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</si>
  <si>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</si>
  <si>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</si>
  <si>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</si>
  <si>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</si>
  <si>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</si>
  <si>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</si>
  <si>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</si>
  <si>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</si>
  <si>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</si>
  <si>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</si>
  <si>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</si>
  <si>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</si>
  <si>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</si>
  <si>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</si>
  <si>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</si>
  <si>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</si>
  <si>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</si>
  <si>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</si>
  <si>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</si>
  <si>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</si>
  <si>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</si>
  <si>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</si>
  <si>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</si>
  <si>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</si>
  <si>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</si>
  <si>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</si>
  <si>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</si>
  <si>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</si>
  <si>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</si>
  <si>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</si>
  <si>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</si>
  <si>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</si>
  <si>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</si>
  <si>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</si>
  <si>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</si>
  <si>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</si>
  <si>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</si>
  <si>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</si>
  <si>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</si>
  <si>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</si>
  <si>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</si>
  <si>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</si>
  <si>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</si>
  <si>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</si>
  <si>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</si>
  <si>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</si>
  <si>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</si>
  <si>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</si>
  <si>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</si>
  <si>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</si>
  <si>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</si>
  <si>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</si>
  <si>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</si>
  <si>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</si>
  <si>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</si>
  <si>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</si>
  <si>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</si>
  <si>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</si>
  <si>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</si>
  <si>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</si>
  <si>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</si>
  <si>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</si>
  <si>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</si>
  <si>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</si>
  <si>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</si>
  <si>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</si>
  <si>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</si>
  <si>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</si>
  <si>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</si>
  <si>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</si>
  <si>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</si>
  <si>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</si>
  <si>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</si>
  <si>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</si>
  <si>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</si>
  <si>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</si>
  <si>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</si>
  <si>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</si>
  <si>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</si>
  <si>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</si>
  <si>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</si>
  <si>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</si>
  <si>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</si>
  <si>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</si>
  <si>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</si>
  <si>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</si>
  <si>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</si>
  <si>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</si>
  <si>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</si>
  <si>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</si>
  <si>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</si>
  <si>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</si>
  <si>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</si>
  <si>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</si>
  <si>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</si>
  <si>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</si>
  <si>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</si>
  <si>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</si>
  <si>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</si>
  <si>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</si>
  <si>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</si>
  <si>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</si>
  <si>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</si>
  <si>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</si>
  <si>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</si>
  <si>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</si>
  <si>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</si>
  <si>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</si>
  <si>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</si>
  <si>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</si>
  <si>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</si>
  <si>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</si>
  <si>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</si>
  <si>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</si>
  <si>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</si>
  <si>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</si>
  <si>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</si>
  <si>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Charles de Assis Oliveira Rocha</t>
  </si>
  <si>
    <t>1885-503</t>
  </si>
  <si>
    <t>Ausência de estudantes em Estudos orientados</t>
  </si>
  <si>
    <t>Comprovação via quadro horários emitido pela Coordenação de Ensino</t>
  </si>
  <si>
    <t>Comprovações via Portaria.</t>
  </si>
  <si>
    <t>cópia de página de plataforma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</si>
</sst>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4F8F213-B73E-4287-AF4E-56CCF781A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4C0A663-DE86-4DF4-B397-2D377C898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14" zoomScale="70" zoomScaleNormal="70" workbookViewId="0">
      <selection activeCell="H85" sqref="H85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5" t="s">
        <v>195</v>
      </c>
      <c r="C1" s="85"/>
      <c r="D1" s="85"/>
      <c r="E1" s="85"/>
      <c r="F1" s="85"/>
      <c r="G1" s="85"/>
      <c r="H1" s="85"/>
    </row>
    <row r="2" spans="2:24" ht="23.25" customHeight="1" x14ac:dyDescent="0.2">
      <c r="B2" s="92" t="s">
        <v>80</v>
      </c>
      <c r="C2" s="93"/>
      <c r="D2" s="90" t="s">
        <v>196</v>
      </c>
      <c r="E2" s="90"/>
      <c r="F2" s="90"/>
      <c r="G2" s="90"/>
      <c r="H2" s="90"/>
      <c r="W2" s="42" t="s">
        <v>111</v>
      </c>
      <c r="X2" s="24" t="s">
        <v>99</v>
      </c>
    </row>
    <row r="3" spans="2:24" ht="23.25" customHeight="1" x14ac:dyDescent="0.2">
      <c r="B3" s="92" t="s">
        <v>78</v>
      </c>
      <c r="C3" s="93"/>
      <c r="D3" s="90" t="s">
        <v>197</v>
      </c>
      <c r="E3" s="90"/>
      <c r="F3" s="90"/>
      <c r="G3" s="90"/>
      <c r="H3" s="90"/>
      <c r="W3" s="42" t="s">
        <v>94</v>
      </c>
      <c r="X3" s="24" t="s">
        <v>100</v>
      </c>
    </row>
    <row r="4" spans="2:24" ht="23.25" customHeight="1" x14ac:dyDescent="0.2">
      <c r="B4" s="92" t="s">
        <v>112</v>
      </c>
      <c r="C4" s="93"/>
      <c r="D4" s="91" t="s">
        <v>94</v>
      </c>
      <c r="E4" s="91"/>
      <c r="F4" s="91"/>
      <c r="G4" s="91"/>
      <c r="H4" s="91"/>
      <c r="W4" s="42" t="s">
        <v>95</v>
      </c>
      <c r="X4" s="24" t="s">
        <v>101</v>
      </c>
    </row>
    <row r="5" spans="2:24" ht="23.25" customHeight="1" x14ac:dyDescent="0.2">
      <c r="B5" s="92" t="s">
        <v>82</v>
      </c>
      <c r="C5" s="93"/>
      <c r="D5" s="91" t="s">
        <v>105</v>
      </c>
      <c r="E5" s="91"/>
      <c r="F5" s="91"/>
      <c r="G5" s="91"/>
      <c r="H5" s="91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9"/>
      <c r="J7" s="89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18</v>
      </c>
      <c r="F8" s="4">
        <f>D8*E8*0.75</f>
        <v>27</v>
      </c>
      <c r="G8" s="17">
        <v>27</v>
      </c>
      <c r="H8" s="82" t="s">
        <v>199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0</v>
      </c>
      <c r="H19" s="82" t="s">
        <v>198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2" t="s">
        <v>200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3</v>
      </c>
      <c r="F81" s="22">
        <f t="shared" si="1"/>
        <v>36</v>
      </c>
      <c r="G81" s="17">
        <v>36</v>
      </c>
      <c r="H81" s="82" t="s">
        <v>201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6" t="s">
        <v>75</v>
      </c>
      <c r="C90" s="87"/>
      <c r="D90" s="87"/>
      <c r="E90" s="88"/>
      <c r="F90" s="16">
        <f>SUM(F8:F89)</f>
        <v>70</v>
      </c>
      <c r="G90" s="16">
        <f>SUM(G8:G89)</f>
        <v>69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5" t="s">
        <v>107</v>
      </c>
      <c r="C1" s="95"/>
      <c r="D1" s="95"/>
      <c r="E1" s="95"/>
    </row>
    <row r="2" spans="2:21" ht="23.25" customHeight="1" x14ac:dyDescent="0.2">
      <c r="B2" s="45" t="s">
        <v>80</v>
      </c>
      <c r="C2" s="96" t="str">
        <f>PIT!D2</f>
        <v>Charles de Assis Oliveira Rocha</v>
      </c>
      <c r="D2" s="96"/>
      <c r="E2" s="96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6" t="str">
        <f>PIT!D3</f>
        <v>1885-503</v>
      </c>
      <c r="D3" s="96"/>
      <c r="E3" s="96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6" t="str">
        <f>PIT!D4</f>
        <v>Ciências da Natureza</v>
      </c>
      <c r="D4" s="96"/>
      <c r="E4" s="96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6" t="str">
        <f>PIT!D5</f>
        <v>2021/1</v>
      </c>
      <c r="D5" s="96"/>
      <c r="E5" s="96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4"/>
      <c r="G7" s="94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28</v>
      </c>
      <c r="D8" s="52">
        <f>SUM(PIT!G8:G24)</f>
        <v>27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6</v>
      </c>
      <c r="D11" s="13">
        <f>SUM(PIT!G64:G75)</f>
        <v>6</v>
      </c>
      <c r="E11" s="13"/>
    </row>
    <row r="12" spans="2:21" ht="36.75" customHeight="1" x14ac:dyDescent="0.2">
      <c r="B12" s="60" t="s">
        <v>3</v>
      </c>
      <c r="C12" s="61">
        <f>SUM(PIT!F77:F89)</f>
        <v>36</v>
      </c>
      <c r="D12" s="61">
        <f>SUM(PIT!G77:G89)</f>
        <v>36</v>
      </c>
      <c r="E12" s="62"/>
    </row>
    <row r="13" spans="2:21" ht="30" customHeight="1" x14ac:dyDescent="0.2">
      <c r="B13" s="67" t="s">
        <v>75</v>
      </c>
      <c r="C13" s="63">
        <f>SUM(C8:C12)</f>
        <v>70</v>
      </c>
      <c r="D13" s="63">
        <f>SUM(D8:D12)</f>
        <v>69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2021-09-29T16:15:36Z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