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2\Geraldino - FIS\"/>
    </mc:Choice>
  </mc:AlternateContent>
  <xr:revisionPtr revIDLastSave="0" documentId="8_{75B3C062-7A11-42B5-8B54-4EB996D62555}" xr6:coauthVersionLast="47" xr6:coauthVersionMax="47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<sst xmlns="http://schemas.openxmlformats.org/spreadsheetml/2006/main" count="243" uniqueCount="202">
  <si>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</si>
  <si>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</si>
  <si>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</si>
  <si>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</si>
  <si>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</si>
  <si>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</si>
  <si>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</si>
  <si>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</si>
  <si>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</si>
  <si>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</si>
  <si>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</si>
  <si>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</si>
  <si>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</si>
  <si>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</si>
  <si>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</si>
  <si>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</si>
  <si>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</si>
  <si>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</si>
  <si>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</si>
  <si>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</si>
  <si>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</si>
  <si>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</si>
  <si>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</si>
  <si>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</si>
  <si>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</si>
  <si>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</si>
  <si>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</si>
  <si>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</si>
  <si>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</si>
  <si>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</si>
  <si>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</si>
  <si>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</si>
  <si>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</si>
  <si>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</si>
  <si>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</si>
  <si>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</si>
  <si>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</si>
  <si>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</si>
  <si>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</si>
  <si>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</si>
  <si>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</si>
  <si>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</si>
  <si>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</si>
  <si>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</si>
  <si>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</si>
  <si>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</si>
  <si>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</si>
  <si>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</si>
  <si>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</si>
  <si>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</si>
  <si>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</si>
  <si>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</si>
  <si>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</si>
  <si>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</si>
  <si>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</si>
  <si>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</si>
  <si>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</si>
  <si>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</si>
  <si>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</si>
  <si>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</si>
  <si>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</si>
  <si>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</si>
  <si>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</si>
  <si>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</si>
  <si>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</si>
  <si>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</si>
  <si>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</si>
  <si>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</si>
  <si>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</si>
  <si>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</si>
  <si>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</si>
  <si>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</si>
  <si>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</si>
  <si>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</si>
  <si>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</si>
  <si>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</si>
  <si>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</si>
  <si>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</si>
  <si>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</si>
  <si>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</si>
  <si>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</si>
  <si>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</si>
  <si>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</si>
  <si>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</si>
  <si>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</si>
  <si>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</si>
  <si>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</si>
  <si>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</si>
  <si>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</si>
  <si>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</si>
  <si>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</si>
  <si>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</si>
  <si>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</si>
  <si>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</si>
  <si>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</si>
  <si>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</si>
  <si>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</si>
  <si>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</si>
  <si>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</si>
  <si>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</si>
  <si>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</si>
  <si>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</si>
  <si>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</si>
  <si>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</si>
  <si>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</si>
  <si>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</si>
  <si>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</si>
  <si>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</si>
  <si>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</si>
  <si>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</si>
  <si>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</si>
  <si>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</si>
  <si>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</si>
  <si>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</si>
  <si>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</si>
  <si>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</si>
  <si>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</si>
  <si>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</si>
  <si>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</si>
  <si>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</si>
  <si>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</si>
  <si>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</si>
  <si>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</si>
  <si>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</si>
  <si>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</si>
  <si>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</si>
  <si>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</si>
  <si>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</si>
  <si>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</si>
  <si>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</si>
  <si>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</si>
  <si>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</si>
  <si>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</si>
  <si>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</si>
  <si>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</si>
  <si>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</si>
  <si>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</si>
  <si>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</si>
  <si>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</si>
  <si>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</si>
  <si>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</si>
  <si>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</si>
  <si>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</si>
  <si>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</si>
  <si>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</si>
  <si>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</si>
  <si>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</si>
  <si>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</si>
  <si>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</si>
  <si>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</si>
  <si>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</si>
  <si>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</si>
  <si>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</si>
  <si>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</si>
  <si>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</si>
  <si>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</si>
  <si>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</si>
  <si>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</si>
  <si>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</si>
  <si>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</si>
  <si>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</si>
  <si>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</si>
  <si>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</si>
  <si>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</si>
  <si>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</si>
  <si>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</si>
  <si>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</si>
  <si>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</si>
  <si>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</si>
  <si>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</si>
  <si>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</si>
  <si>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</si>
  <si>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</si>
  <si>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</si>
  <si>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</si>
  <si>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</si>
  <si>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</si>
  <si>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</si>
  <si>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</si>
  <si>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</si>
  <si>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</si>
  <si>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</si>
  <si>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</si>
  <si>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</si>
  <si>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</si>
  <si>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</si>
  <si>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</si>
  <si>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</si>
  <si>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</si>
  <si>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</si>
  <si>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</si>
  <si>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</si>
  <si>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</si>
  <si>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</si>
  <si>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</si>
  <si>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</si>
  <si>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Declaração - Progressão Parcial</t>
  </si>
  <si>
    <t>Portaria 111 - Colegiado de área 2019  e SEI_IFMG - Portaria 038-Projetos de Ensino</t>
  </si>
  <si>
    <t>Declaração - Monitoria</t>
  </si>
  <si>
    <t>Aulas no Ensino Remoto 1º ano e 3º ano, conforme tela do Moodle.</t>
  </si>
  <si>
    <t>I3A_e_I3B, N3A_e_N3B, A1A_e_A1B, I1A_e_I1B e N1A_e_N1B. Observação: eu havia esquecido uma turma no PIT.</t>
  </si>
  <si>
    <t>Geraldino Moura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</si>
</sst>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topLeftCell="A80" zoomScale="70" zoomScaleNormal="70" workbookViewId="0">
      <selection activeCell="D5" sqref="D5:H5"/>
    </sheetView>
  </sheetViews>
  <sheetFormatPr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6" t="s">
        <v>195</v>
      </c>
      <c r="C1" s="86"/>
      <c r="D1" s="86"/>
      <c r="E1" s="86"/>
      <c r="F1" s="86"/>
      <c r="G1" s="86"/>
      <c r="H1" s="86"/>
    </row>
    <row r="2" spans="2:24" ht="23.25" customHeight="1" x14ac:dyDescent="0.2">
      <c r="B2" s="93" t="s">
        <v>80</v>
      </c>
      <c r="C2" s="94"/>
      <c r="D2" s="91" t="s">
        <v>201</v>
      </c>
      <c r="E2" s="91"/>
      <c r="F2" s="91"/>
      <c r="G2" s="91"/>
      <c r="H2" s="91"/>
      <c r="W2" s="42" t="s">
        <v>111</v>
      </c>
      <c r="X2" s="24" t="s">
        <v>99</v>
      </c>
    </row>
    <row r="3" spans="2:24" ht="23.25" customHeight="1" x14ac:dyDescent="0.2">
      <c r="B3" s="93" t="s">
        <v>78</v>
      </c>
      <c r="C3" s="94"/>
      <c r="D3" s="91">
        <v>1247728</v>
      </c>
      <c r="E3" s="91"/>
      <c r="F3" s="91"/>
      <c r="G3" s="91"/>
      <c r="H3" s="91"/>
      <c r="W3" s="42" t="s">
        <v>94</v>
      </c>
      <c r="X3" s="24" t="s">
        <v>100</v>
      </c>
    </row>
    <row r="4" spans="2:24" ht="23.25" customHeight="1" x14ac:dyDescent="0.2">
      <c r="B4" s="93" t="s">
        <v>112</v>
      </c>
      <c r="C4" s="94"/>
      <c r="D4" s="92" t="s">
        <v>94</v>
      </c>
      <c r="E4" s="92"/>
      <c r="F4" s="92"/>
      <c r="G4" s="92"/>
      <c r="H4" s="92"/>
      <c r="W4" s="42" t="s">
        <v>95</v>
      </c>
      <c r="X4" s="24" t="s">
        <v>101</v>
      </c>
    </row>
    <row r="5" spans="2:24" ht="23.25" customHeight="1" x14ac:dyDescent="0.2">
      <c r="B5" s="93" t="s">
        <v>82</v>
      </c>
      <c r="C5" s="94"/>
      <c r="D5" s="92" t="s">
        <v>105</v>
      </c>
      <c r="E5" s="92"/>
      <c r="F5" s="92"/>
      <c r="G5" s="92"/>
      <c r="H5" s="92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90"/>
      <c r="J7" s="90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16</v>
      </c>
      <c r="F8" s="4">
        <f>D8*E8*0.75</f>
        <v>24</v>
      </c>
      <c r="G8" s="17">
        <v>27</v>
      </c>
      <c r="H8" s="82" t="s">
        <v>200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81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81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82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81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81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1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/>
      <c r="F15" s="4">
        <f t="shared" si="0"/>
        <v>0</v>
      </c>
      <c r="G15" s="17"/>
      <c r="H15" s="81"/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81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81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81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>
        <v>1</v>
      </c>
      <c r="F19" s="4">
        <f t="shared" si="0"/>
        <v>1</v>
      </c>
      <c r="G19" s="17">
        <v>1</v>
      </c>
      <c r="H19" s="82" t="s">
        <v>196</v>
      </c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81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81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>
        <v>1</v>
      </c>
      <c r="F22" s="4">
        <f t="shared" si="0"/>
        <v>1</v>
      </c>
      <c r="G22" s="17">
        <v>1</v>
      </c>
      <c r="H22" s="82" t="s">
        <v>198</v>
      </c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/>
      <c r="F23" s="4">
        <f t="shared" si="0"/>
        <v>0</v>
      </c>
      <c r="G23" s="17"/>
      <c r="H23" s="81"/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81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2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82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2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2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2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2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2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2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2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2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2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2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83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4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2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2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/>
      <c r="H42" s="82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2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2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2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2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2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2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2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2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2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2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2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2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2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2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2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2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2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2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2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2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2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2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2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/>
      <c r="F68" s="15">
        <f t="shared" si="0"/>
        <v>0</v>
      </c>
      <c r="G68" s="17"/>
      <c r="H68" s="82"/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2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2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2</v>
      </c>
      <c r="F71" s="15">
        <f t="shared" si="0"/>
        <v>4</v>
      </c>
      <c r="G71" s="17">
        <v>4</v>
      </c>
      <c r="H71" s="85" t="s">
        <v>197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/>
      <c r="H72" s="82"/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2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2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2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2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2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2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2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>
        <v>2</v>
      </c>
      <c r="F81" s="22">
        <f t="shared" si="1"/>
        <v>24</v>
      </c>
      <c r="G81" s="17">
        <v>24</v>
      </c>
      <c r="H81" s="82" t="s">
        <v>199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2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2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2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2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2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2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2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2"/>
    </row>
    <row r="90" spans="2:8" ht="36.75" customHeight="1" x14ac:dyDescent="0.2">
      <c r="B90" s="87" t="s">
        <v>75</v>
      </c>
      <c r="C90" s="88"/>
      <c r="D90" s="88"/>
      <c r="E90" s="89"/>
      <c r="F90" s="16">
        <f>SUM(F8:F89)</f>
        <v>54</v>
      </c>
      <c r="G90" s="16">
        <f>SUM(G8:G89)</f>
        <v>57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W2:W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X2:X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zoomScale="120" zoomScaleNormal="120" workbookViewId="0">
      <selection activeCell="D8" sqref="D8:D12"/>
    </sheetView>
  </sheetViews>
  <sheetFormatPr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6" t="s">
        <v>107</v>
      </c>
      <c r="C1" s="96"/>
      <c r="D1" s="96"/>
      <c r="E1" s="96"/>
    </row>
    <row r="2" spans="2:21" ht="23.25" customHeight="1" x14ac:dyDescent="0.2">
      <c r="B2" s="45" t="s">
        <v>80</v>
      </c>
      <c r="C2" s="97" t="str">
        <f>PIT!D2</f>
        <v>Geraldino Moura dos Santos</v>
      </c>
      <c r="D2" s="97"/>
      <c r="E2" s="97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7">
        <f>PIT!D3</f>
        <v>1247728</v>
      </c>
      <c r="D3" s="97"/>
      <c r="E3" s="97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7" t="str">
        <f>PIT!D4</f>
        <v>Ciências da Natureza</v>
      </c>
      <c r="D4" s="97"/>
      <c r="E4" s="97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7" t="str">
        <f>PIT!D5</f>
        <v>2021/1</v>
      </c>
      <c r="D5" s="97"/>
      <c r="E5" s="97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5"/>
      <c r="G7" s="95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26</v>
      </c>
      <c r="D8" s="52">
        <f>SUM(PIT!G8:G24)</f>
        <v>29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0</v>
      </c>
      <c r="D9" s="55">
        <f>SUM(PIT!G26:G44)</f>
        <v>0</v>
      </c>
      <c r="E9" s="56"/>
    </row>
    <row r="10" spans="2:21" ht="36.75" customHeight="1" x14ac:dyDescent="0.2">
      <c r="B10" s="57" t="s">
        <v>4</v>
      </c>
      <c r="C10" s="58">
        <f>SUM(PIT!F46:F62)</f>
        <v>0</v>
      </c>
      <c r="D10" s="58">
        <f>SUM(PIT!G46:G62)</f>
        <v>0</v>
      </c>
      <c r="E10" s="59"/>
    </row>
    <row r="11" spans="2:21" ht="36.75" customHeight="1" x14ac:dyDescent="0.2">
      <c r="B11" s="12" t="s">
        <v>7</v>
      </c>
      <c r="C11" s="13">
        <f>SUM(PIT!F64:F75)</f>
        <v>4</v>
      </c>
      <c r="D11" s="13">
        <f>SUM(PIT!G64:G75)</f>
        <v>4</v>
      </c>
      <c r="E11" s="13"/>
    </row>
    <row r="12" spans="2:21" ht="36.75" customHeight="1" x14ac:dyDescent="0.2">
      <c r="B12" s="60" t="s">
        <v>3</v>
      </c>
      <c r="C12" s="61">
        <f>SUM(PIT!F77:F89)</f>
        <v>24</v>
      </c>
      <c r="D12" s="61">
        <f>SUM(PIT!G77:G89)</f>
        <v>24</v>
      </c>
      <c r="E12" s="62"/>
    </row>
    <row r="13" spans="2:21" ht="30" customHeight="1" x14ac:dyDescent="0.2">
      <c r="B13" s="67" t="s">
        <v>75</v>
      </c>
      <c r="C13" s="63">
        <f>SUM(C8:C12)</f>
        <v>54</v>
      </c>
      <c r="D13" s="63">
        <f>SUM(D8:D12)</f>
        <v>57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2021-09-29T18:39:06Z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