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Giuslan - BIO\"/>
    </mc:Choice>
  </mc:AlternateContent>
  <xr:revisionPtr revIDLastSave="0" documentId="13_ncr:1_{2BD532B0-D52A-4DBD-B2ED-74ED9F81BFA5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C10" i="3" s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8" i="3"/>
  <c r="C11" i="3"/>
  <c r="C9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4253B572-00DA-4C13-9C39-A9977D703A5C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<sst xmlns="http://schemas.openxmlformats.org/spreadsheetml/2006/main" count="242" uniqueCount="205">
  <si>
    <t>PLANO INDIVIDUAL DE TRABALHO DOCENTE - PIT</t>
  </si>
  <si>
    <t>PROFESSOR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</si>
  <si>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</si>
  <si>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</si>
  <si>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</si>
  <si>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</si>
  <si>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</si>
  <si>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</si>
  <si>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</si>
  <si>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</si>
  <si>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</si>
  <si>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</si>
  <si>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</si>
  <si>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</si>
  <si>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</si>
  <si>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</si>
  <si>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</si>
  <si>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</si>
  <si>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</si>
  <si>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</si>
  <si>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</si>
  <si>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</si>
  <si>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</si>
  <si>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</si>
  <si>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</si>
  <si>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</si>
  <si>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</si>
  <si>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</si>
  <si>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</si>
  <si>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</si>
  <si>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</si>
  <si>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</si>
  <si>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</si>
  <si>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</si>
  <si>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</si>
  <si>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</si>
  <si>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</si>
  <si>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</si>
  <si>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</si>
  <si>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</si>
  <si>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</si>
  <si>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</si>
  <si>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</si>
  <si>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</si>
  <si>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</si>
  <si>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t>1.11</t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</si>
  <si>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</si>
  <si>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</si>
  <si>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</si>
  <si>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</si>
  <si>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</si>
  <si>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</si>
  <si>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</si>
  <si>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</si>
  <si>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</si>
  <si>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</si>
  <si>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</si>
  <si>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</si>
  <si>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</si>
  <si>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</si>
  <si>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</si>
  <si>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</si>
  <si>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</si>
  <si>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</si>
  <si>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</si>
  <si>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</si>
  <si>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</si>
  <si>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</si>
  <si>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</si>
  <si>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</si>
  <si>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</si>
  <si>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</si>
  <si>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</si>
  <si>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</si>
  <si>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</si>
  <si>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</si>
  <si>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</si>
  <si>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</si>
  <si>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</si>
  <si>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</si>
  <si>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</si>
  <si>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</si>
  <si>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</si>
  <si>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</si>
  <si>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</si>
  <si>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</si>
  <si>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</si>
  <si>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</si>
  <si>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</si>
  <si>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</si>
  <si>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</si>
  <si>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</si>
  <si>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</si>
  <si>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</si>
  <si>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</si>
  <si>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</si>
  <si>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</si>
  <si>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</si>
  <si>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</si>
  <si>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</si>
  <si>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</si>
  <si>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</si>
  <si>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</si>
  <si>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</si>
  <si>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</si>
  <si>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</si>
  <si>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</si>
  <si>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</si>
  <si>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</si>
  <si>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</si>
  <si>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</si>
  <si>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</si>
  <si>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</si>
  <si>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</si>
  <si>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</si>
  <si>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</si>
  <si>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</si>
  <si>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</si>
  <si>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</si>
  <si>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</si>
  <si>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</si>
  <si>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</si>
  <si>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</si>
  <si>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</si>
  <si>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</si>
  <si>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</si>
  <si>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</si>
  <si>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</si>
  <si>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</si>
  <si>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</si>
  <si>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</si>
  <si>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</si>
  <si>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</si>
  <si>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</si>
  <si>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</si>
  <si>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</si>
  <si>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</si>
  <si>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</si>
  <si>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</si>
  <si>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</si>
  <si>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</si>
  <si>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</si>
  <si>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</si>
  <si>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</si>
  <si>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</si>
  <si>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</si>
  <si>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</si>
  <si>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</si>
  <si>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</si>
  <si>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</si>
  <si>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</si>
  <si>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</si>
  <si>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</si>
  <si>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</si>
  <si>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</si>
  <si>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</si>
  <si>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</si>
  <si>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</si>
  <si>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</si>
  <si>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</si>
  <si>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</si>
  <si>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</si>
  <si>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</si>
  <si>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</si>
  <si>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</si>
  <si>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</si>
  <si>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</si>
  <si>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</si>
  <si>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</si>
  <si>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</si>
  <si>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</si>
  <si>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</si>
  <si>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</si>
  <si>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</si>
  <si>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</si>
  <si>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</si>
  <si>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</si>
  <si>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</si>
  <si>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</si>
  <si>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</si>
  <si>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</si>
  <si>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</si>
  <si>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</si>
  <si>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</si>
  <si>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</si>
  <si>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</si>
  <si>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</si>
  <si>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</si>
  <si>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</si>
  <si>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</si>
  <si>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</si>
  <si>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</si>
  <si>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</si>
  <si>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</si>
  <si>
    <t>Giuslan Carvalho Pereira</t>
  </si>
  <si>
    <t>Distribuidas nos cursos de Agronomia, Ciências Biológicas e Eng. Florestal.</t>
  </si>
  <si>
    <t>Dois TCCs da Eng. Florestal.</t>
  </si>
  <si>
    <t>Banca de desefa de TCC da Pós-graduação em Meio Ambiente.</t>
  </si>
  <si>
    <t>Colegiado de Ciências da Natureza.</t>
  </si>
  <si>
    <t xml:space="preserve">NDE de Ciências Biológicas; Colegiado da pós-graduação em Meio Ambiente. </t>
  </si>
  <si>
    <t>Seguindo orientações do "Ofício Circular nº 114/2020/PRPPG/Reitoria/IFMG"</t>
  </si>
  <si>
    <t>Artigo submetido na revista Ciência Animal - ISSN-0104-3773</t>
  </si>
  <si>
    <t>Orientação de 3 estagiárias da Biologia</t>
  </si>
  <si>
    <t>II Semana de Biologia</t>
  </si>
  <si>
    <t>Laboratório de Botânica  - Prédio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</si>
</sst>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7620</xdr:rowOff>
    </xdr:from>
    <xdr:to>
      <xdr:col>6</xdr:col>
      <xdr:colOff>3101340</xdr:colOff>
      <xdr:row>4</xdr:row>
      <xdr:rowOff>15240</xdr:rowOff>
    </xdr:to>
    <xdr:sp macro="" textlink="">
      <xdr:nvSpPr>
        <xdr:cNvPr id="1029" name="ComboBox1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22860</xdr:rowOff>
    </xdr:from>
    <xdr:to>
      <xdr:col>6</xdr:col>
      <xdr:colOff>3108960</xdr:colOff>
      <xdr:row>5</xdr:row>
      <xdr:rowOff>0</xdr:rowOff>
    </xdr:to>
    <xdr:sp macro="" textlink="">
      <xdr:nvSpPr>
        <xdr:cNvPr id="1030" name="ComboBox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3" zoomScale="90" zoomScaleNormal="90" workbookViewId="0">
      <selection activeCell="G71" sqref="G71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90" t="s">
        <v>0</v>
      </c>
      <c r="D1" s="91"/>
      <c r="E1" s="91"/>
      <c r="F1" s="91"/>
      <c r="G1" s="91"/>
    </row>
    <row r="2" spans="2:23" ht="23.25" customHeight="1" x14ac:dyDescent="0.2">
      <c r="B2" s="95" t="s">
        <v>1</v>
      </c>
      <c r="C2" s="95"/>
      <c r="D2" s="93" t="s">
        <v>194</v>
      </c>
      <c r="E2" s="93"/>
      <c r="F2" s="93"/>
      <c r="G2" s="93"/>
      <c r="V2" s="43" t="s">
        <v>2</v>
      </c>
      <c r="W2" s="24" t="s">
        <v>3</v>
      </c>
    </row>
    <row r="3" spans="2:23" ht="23.25" customHeight="1" x14ac:dyDescent="0.2">
      <c r="B3" s="95" t="s">
        <v>4</v>
      </c>
      <c r="C3" s="95"/>
      <c r="D3" s="93">
        <v>1752710</v>
      </c>
      <c r="E3" s="93"/>
      <c r="F3" s="93"/>
      <c r="G3" s="93"/>
      <c r="V3" s="43" t="s">
        <v>5</v>
      </c>
      <c r="W3" s="24" t="s">
        <v>6</v>
      </c>
    </row>
    <row r="4" spans="2:23" ht="23.25" customHeight="1" x14ac:dyDescent="0.2">
      <c r="B4" s="95" t="s">
        <v>7</v>
      </c>
      <c r="C4" s="95"/>
      <c r="D4" s="94" t="s">
        <v>5</v>
      </c>
      <c r="E4" s="94"/>
      <c r="F4" s="94"/>
      <c r="G4" s="94"/>
      <c r="V4" s="43" t="s">
        <v>8</v>
      </c>
      <c r="W4" s="24" t="s">
        <v>9</v>
      </c>
    </row>
    <row r="5" spans="2:23" ht="23.25" customHeight="1" x14ac:dyDescent="0.2">
      <c r="B5" s="95" t="s">
        <v>10</v>
      </c>
      <c r="C5" s="95"/>
      <c r="D5" s="94" t="s">
        <v>25</v>
      </c>
      <c r="E5" s="94"/>
      <c r="F5" s="94"/>
      <c r="G5" s="94"/>
      <c r="V5" s="43" t="s">
        <v>11</v>
      </c>
      <c r="W5" s="24" t="s">
        <v>12</v>
      </c>
    </row>
    <row r="6" spans="2:23" ht="19.5" customHeight="1" x14ac:dyDescent="0.2">
      <c r="B6" s="25"/>
      <c r="C6" s="25"/>
      <c r="D6" s="23"/>
      <c r="E6" s="23"/>
      <c r="F6" s="23"/>
      <c r="V6" s="43" t="s">
        <v>13</v>
      </c>
      <c r="W6" s="24" t="s">
        <v>14</v>
      </c>
    </row>
    <row r="7" spans="2:23" ht="30" customHeight="1" x14ac:dyDescent="0.2">
      <c r="B7" s="27">
        <v>1</v>
      </c>
      <c r="C7" s="27" t="s">
        <v>15</v>
      </c>
      <c r="D7" s="2" t="s">
        <v>16</v>
      </c>
      <c r="E7" s="2" t="s">
        <v>17</v>
      </c>
      <c r="F7" s="2" t="s">
        <v>18</v>
      </c>
      <c r="G7" s="3" t="s">
        <v>19</v>
      </c>
      <c r="H7" s="92"/>
      <c r="I7" s="92"/>
      <c r="V7" s="43" t="s">
        <v>20</v>
      </c>
      <c r="W7" s="24" t="s">
        <v>21</v>
      </c>
    </row>
    <row r="8" spans="2:23" ht="36.75" customHeight="1" x14ac:dyDescent="0.2">
      <c r="B8" s="27" t="s">
        <v>22</v>
      </c>
      <c r="C8" s="28" t="s">
        <v>23</v>
      </c>
      <c r="D8" s="3">
        <v>2</v>
      </c>
      <c r="E8" s="83">
        <v>22</v>
      </c>
      <c r="F8" s="4">
        <f>D8*E8*0.75</f>
        <v>33</v>
      </c>
      <c r="G8" s="84" t="s">
        <v>195</v>
      </c>
      <c r="H8" s="29"/>
      <c r="V8" s="43" t="s">
        <v>24</v>
      </c>
      <c r="W8" s="24" t="s">
        <v>25</v>
      </c>
    </row>
    <row r="9" spans="2:23" ht="36.75" customHeight="1" x14ac:dyDescent="0.2">
      <c r="B9" s="75" t="s">
        <v>26</v>
      </c>
      <c r="C9" s="30" t="s">
        <v>27</v>
      </c>
      <c r="D9" s="3">
        <v>16</v>
      </c>
      <c r="E9" s="5"/>
      <c r="F9" s="4">
        <f>D9*E9</f>
        <v>0</v>
      </c>
      <c r="G9" s="44"/>
      <c r="H9" s="29"/>
      <c r="W9" s="24" t="s">
        <v>28</v>
      </c>
    </row>
    <row r="10" spans="2:23" ht="36.75" customHeight="1" x14ac:dyDescent="0.2">
      <c r="B10" s="27" t="s">
        <v>29</v>
      </c>
      <c r="C10" s="30" t="s">
        <v>30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31</v>
      </c>
      <c r="C11" s="30" t="s">
        <v>32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33</v>
      </c>
      <c r="C12" s="30" t="s">
        <v>34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35</v>
      </c>
      <c r="C13" s="30" t="s">
        <v>36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37</v>
      </c>
      <c r="C14" s="30" t="s">
        <v>38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39</v>
      </c>
      <c r="C15" s="28" t="s">
        <v>40</v>
      </c>
      <c r="D15" s="3">
        <v>2</v>
      </c>
      <c r="E15" s="83">
        <v>2</v>
      </c>
      <c r="F15" s="4">
        <f t="shared" si="0"/>
        <v>4</v>
      </c>
      <c r="G15" s="84" t="s">
        <v>196</v>
      </c>
      <c r="H15" s="29"/>
    </row>
    <row r="16" spans="2:23" ht="36.75" customHeight="1" x14ac:dyDescent="0.2">
      <c r="B16" s="27" t="s">
        <v>41</v>
      </c>
      <c r="C16" s="28" t="s">
        <v>42</v>
      </c>
      <c r="D16" s="3">
        <v>1</v>
      </c>
      <c r="E16" s="83"/>
      <c r="F16" s="4">
        <f t="shared" si="0"/>
        <v>0</v>
      </c>
      <c r="G16" s="84"/>
      <c r="H16" s="29"/>
    </row>
    <row r="17" spans="2:8" ht="36.75" customHeight="1" x14ac:dyDescent="0.2">
      <c r="B17" s="75" t="s">
        <v>43</v>
      </c>
      <c r="C17" s="28" t="s">
        <v>44</v>
      </c>
      <c r="D17" s="3">
        <v>1</v>
      </c>
      <c r="E17" s="83"/>
      <c r="F17" s="4">
        <f t="shared" si="0"/>
        <v>0</v>
      </c>
      <c r="G17" s="83"/>
      <c r="H17" s="29"/>
    </row>
    <row r="18" spans="2:8" ht="36.75" customHeight="1" x14ac:dyDescent="0.2">
      <c r="B18" s="27" t="s">
        <v>45</v>
      </c>
      <c r="C18" s="28" t="s">
        <v>46</v>
      </c>
      <c r="D18" s="3">
        <v>1</v>
      </c>
      <c r="E18" s="83"/>
      <c r="F18" s="4">
        <f t="shared" si="0"/>
        <v>0</v>
      </c>
      <c r="G18" s="83"/>
      <c r="H18" s="29"/>
    </row>
    <row r="19" spans="2:8" ht="36.75" customHeight="1" x14ac:dyDescent="0.2">
      <c r="B19" s="75" t="s">
        <v>47</v>
      </c>
      <c r="C19" s="28" t="s">
        <v>48</v>
      </c>
      <c r="D19" s="3">
        <v>1</v>
      </c>
      <c r="E19" s="83"/>
      <c r="F19" s="4">
        <f t="shared" si="0"/>
        <v>0</v>
      </c>
      <c r="G19" s="85"/>
      <c r="H19" s="29"/>
    </row>
    <row r="20" spans="2:8" ht="36.75" customHeight="1" x14ac:dyDescent="0.2">
      <c r="B20" s="27" t="s">
        <v>49</v>
      </c>
      <c r="C20" s="28" t="s">
        <v>50</v>
      </c>
      <c r="D20" s="3">
        <v>2</v>
      </c>
      <c r="E20" s="83"/>
      <c r="F20" s="4">
        <f t="shared" si="0"/>
        <v>0</v>
      </c>
      <c r="G20" s="85"/>
      <c r="H20" s="29"/>
    </row>
    <row r="21" spans="2:8" ht="36.75" customHeight="1" x14ac:dyDescent="0.2">
      <c r="B21" s="75" t="s">
        <v>51</v>
      </c>
      <c r="C21" s="28" t="s">
        <v>52</v>
      </c>
      <c r="D21" s="3">
        <v>1</v>
      </c>
      <c r="E21" s="83"/>
      <c r="F21" s="4">
        <f t="shared" si="0"/>
        <v>0</v>
      </c>
      <c r="G21" s="85"/>
      <c r="H21" s="29"/>
    </row>
    <row r="22" spans="2:8" ht="36.75" customHeight="1" x14ac:dyDescent="0.2">
      <c r="B22" s="27" t="s">
        <v>53</v>
      </c>
      <c r="C22" s="28" t="s">
        <v>54</v>
      </c>
      <c r="D22" s="3">
        <v>1</v>
      </c>
      <c r="E22" s="83">
        <v>3</v>
      </c>
      <c r="F22" s="4">
        <f t="shared" si="0"/>
        <v>3</v>
      </c>
      <c r="G22" s="84" t="s">
        <v>202</v>
      </c>
      <c r="H22" s="29"/>
    </row>
    <row r="23" spans="2:8" ht="36.75" customHeight="1" x14ac:dyDescent="0.2">
      <c r="B23" s="75" t="s">
        <v>55</v>
      </c>
      <c r="C23" s="28" t="s">
        <v>56</v>
      </c>
      <c r="D23" s="3">
        <v>1</v>
      </c>
      <c r="E23" s="83">
        <v>1</v>
      </c>
      <c r="F23" s="4">
        <f t="shared" si="0"/>
        <v>1</v>
      </c>
      <c r="G23" s="84" t="s">
        <v>197</v>
      </c>
      <c r="H23" s="29"/>
    </row>
    <row r="24" spans="2:8" ht="36.75" customHeight="1" x14ac:dyDescent="0.2">
      <c r="B24" s="27" t="s">
        <v>57</v>
      </c>
      <c r="C24" s="28" t="s">
        <v>58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59</v>
      </c>
      <c r="D25" s="6" t="s">
        <v>16</v>
      </c>
      <c r="E25" s="6" t="s">
        <v>17</v>
      </c>
      <c r="F25" s="6" t="s">
        <v>18</v>
      </c>
      <c r="G25" s="7" t="s">
        <v>19</v>
      </c>
    </row>
    <row r="26" spans="2:8" ht="36.75" customHeight="1" x14ac:dyDescent="0.2">
      <c r="B26" s="76" t="s">
        <v>60</v>
      </c>
      <c r="C26" s="32" t="s">
        <v>61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62</v>
      </c>
      <c r="C27" s="32" t="s">
        <v>63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64</v>
      </c>
      <c r="C28" s="32" t="s">
        <v>65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66</v>
      </c>
      <c r="C29" s="32" t="s">
        <v>67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68</v>
      </c>
      <c r="C30" s="32" t="s">
        <v>69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70</v>
      </c>
      <c r="C31" s="32" t="s">
        <v>71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72</v>
      </c>
      <c r="C32" s="32" t="s">
        <v>73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74</v>
      </c>
      <c r="C33" s="32" t="s">
        <v>75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76</v>
      </c>
      <c r="C34" s="32" t="s">
        <v>77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78</v>
      </c>
      <c r="C35" s="32" t="s">
        <v>79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80</v>
      </c>
      <c r="C36" s="32" t="s">
        <v>81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82</v>
      </c>
      <c r="C37" s="32" t="s">
        <v>83</v>
      </c>
      <c r="D37" s="7">
        <v>1</v>
      </c>
      <c r="E37" s="17">
        <v>1</v>
      </c>
      <c r="F37" s="8">
        <f t="shared" si="0"/>
        <v>1</v>
      </c>
      <c r="G37" s="84" t="s">
        <v>203</v>
      </c>
    </row>
    <row r="38" spans="2:22" s="33" customFormat="1" ht="36.75" customHeight="1" x14ac:dyDescent="0.2">
      <c r="B38" s="76" t="s">
        <v>84</v>
      </c>
      <c r="C38" s="32" t="s">
        <v>85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86</v>
      </c>
      <c r="C39" s="32" t="s">
        <v>87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88</v>
      </c>
      <c r="C40" s="32" t="s">
        <v>89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90</v>
      </c>
      <c r="C41" s="32" t="s">
        <v>91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92</v>
      </c>
      <c r="C42" s="32" t="s">
        <v>93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94</v>
      </c>
      <c r="C43" s="32" t="s">
        <v>95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96</v>
      </c>
      <c r="C44" s="32" t="s">
        <v>97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98</v>
      </c>
      <c r="D45" s="9" t="s">
        <v>16</v>
      </c>
      <c r="E45" s="9" t="s">
        <v>17</v>
      </c>
      <c r="F45" s="9" t="s">
        <v>18</v>
      </c>
      <c r="G45" s="10" t="s">
        <v>19</v>
      </c>
    </row>
    <row r="46" spans="2:22" ht="36.75" customHeight="1" x14ac:dyDescent="0.2">
      <c r="B46" s="77" t="s">
        <v>99</v>
      </c>
      <c r="C46" s="36" t="s">
        <v>100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101</v>
      </c>
      <c r="C47" s="36" t="s">
        <v>102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103</v>
      </c>
      <c r="C48" s="36" t="s">
        <v>104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105</v>
      </c>
      <c r="C49" s="36" t="s">
        <v>106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107</v>
      </c>
      <c r="C50" s="36" t="s">
        <v>108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109</v>
      </c>
      <c r="C51" s="36" t="s">
        <v>110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111</v>
      </c>
      <c r="C52" s="36" t="s">
        <v>112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113</v>
      </c>
      <c r="C53" s="36" t="s">
        <v>114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115</v>
      </c>
      <c r="C54" s="36" t="s">
        <v>116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117</v>
      </c>
      <c r="C55" s="36" t="s">
        <v>118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119</v>
      </c>
      <c r="C56" s="36" t="s">
        <v>120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121</v>
      </c>
      <c r="C57" s="36" t="s">
        <v>122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123</v>
      </c>
      <c r="C58" s="36" t="s">
        <v>124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125</v>
      </c>
      <c r="C59" s="37" t="s">
        <v>126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127</v>
      </c>
      <c r="C60" s="37" t="s">
        <v>128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129</v>
      </c>
      <c r="C61" s="36" t="s">
        <v>130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131</v>
      </c>
      <c r="C62" s="36" t="s">
        <v>132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133</v>
      </c>
      <c r="D63" s="13" t="s">
        <v>16</v>
      </c>
      <c r="E63" s="13" t="s">
        <v>17</v>
      </c>
      <c r="F63" s="13" t="s">
        <v>18</v>
      </c>
      <c r="G63" s="14" t="s">
        <v>19</v>
      </c>
    </row>
    <row r="64" spans="2:7" ht="36.75" customHeight="1" x14ac:dyDescent="0.2">
      <c r="B64" s="79" t="s">
        <v>134</v>
      </c>
      <c r="C64" s="38" t="s">
        <v>135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136</v>
      </c>
      <c r="C65" s="38" t="s">
        <v>137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138</v>
      </c>
      <c r="C66" s="38" t="s">
        <v>139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140</v>
      </c>
      <c r="C67" s="38" t="s">
        <v>141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142</v>
      </c>
      <c r="C68" s="38" t="s">
        <v>143</v>
      </c>
      <c r="D68" s="14">
        <v>5</v>
      </c>
      <c r="E68" s="5">
        <v>1</v>
      </c>
      <c r="F68" s="15">
        <f t="shared" si="0"/>
        <v>5</v>
      </c>
      <c r="G68" s="84" t="s">
        <v>204</v>
      </c>
    </row>
    <row r="69" spans="2:7" ht="36.75" customHeight="1" x14ac:dyDescent="0.2">
      <c r="B69" s="79" t="s">
        <v>144</v>
      </c>
      <c r="C69" s="38" t="s">
        <v>145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146</v>
      </c>
      <c r="C70" s="38" t="s">
        <v>147</v>
      </c>
      <c r="D70" s="14">
        <v>4</v>
      </c>
      <c r="E70" s="83">
        <v>1</v>
      </c>
      <c r="F70" s="15">
        <f t="shared" si="0"/>
        <v>4</v>
      </c>
      <c r="G70" s="84" t="s">
        <v>198</v>
      </c>
    </row>
    <row r="71" spans="2:7" ht="36.75" customHeight="1" x14ac:dyDescent="0.2">
      <c r="B71" s="79" t="s">
        <v>148</v>
      </c>
      <c r="C71" s="38" t="s">
        <v>149</v>
      </c>
      <c r="D71" s="14">
        <v>2</v>
      </c>
      <c r="E71" s="83">
        <v>2</v>
      </c>
      <c r="F71" s="15">
        <f t="shared" si="0"/>
        <v>4</v>
      </c>
      <c r="G71" s="84" t="s">
        <v>199</v>
      </c>
    </row>
    <row r="72" spans="2:7" ht="36.75" customHeight="1" x14ac:dyDescent="0.2">
      <c r="B72" s="79" t="s">
        <v>150</v>
      </c>
      <c r="C72" s="38" t="s">
        <v>151</v>
      </c>
      <c r="D72" s="14">
        <v>0.5</v>
      </c>
      <c r="E72" s="83"/>
      <c r="F72" s="15">
        <f t="shared" si="0"/>
        <v>0</v>
      </c>
      <c r="G72" s="84"/>
    </row>
    <row r="73" spans="2:7" ht="36.75" customHeight="1" x14ac:dyDescent="0.2">
      <c r="B73" s="79" t="s">
        <v>152</v>
      </c>
      <c r="C73" s="38" t="s">
        <v>153</v>
      </c>
      <c r="D73" s="14">
        <v>0.5</v>
      </c>
      <c r="E73" s="83"/>
      <c r="F73" s="15">
        <f t="shared" si="0"/>
        <v>0</v>
      </c>
      <c r="G73" s="84"/>
    </row>
    <row r="74" spans="2:7" ht="36.75" customHeight="1" x14ac:dyDescent="0.2">
      <c r="B74" s="79" t="s">
        <v>154</v>
      </c>
      <c r="C74" s="38" t="s">
        <v>155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156</v>
      </c>
      <c r="C75" s="38" t="s">
        <v>157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158</v>
      </c>
      <c r="D76" s="20" t="s">
        <v>16</v>
      </c>
      <c r="E76" s="20" t="s">
        <v>17</v>
      </c>
      <c r="F76" s="20" t="s">
        <v>18</v>
      </c>
      <c r="G76" s="21" t="s">
        <v>19</v>
      </c>
    </row>
    <row r="77" spans="2:7" ht="36.75" customHeight="1" x14ac:dyDescent="0.2">
      <c r="B77" s="81" t="s">
        <v>159</v>
      </c>
      <c r="C77" s="39" t="s">
        <v>160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161</v>
      </c>
      <c r="C78" s="39" t="s">
        <v>162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163</v>
      </c>
      <c r="C79" s="39" t="s">
        <v>164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165</v>
      </c>
      <c r="C80" s="39" t="s">
        <v>166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167</v>
      </c>
      <c r="C81" s="39" t="s">
        <v>168</v>
      </c>
      <c r="D81" s="21">
        <v>12</v>
      </c>
      <c r="E81" s="83">
        <v>4</v>
      </c>
      <c r="F81" s="22">
        <f t="shared" si="1"/>
        <v>48</v>
      </c>
      <c r="G81" s="83" t="s">
        <v>200</v>
      </c>
    </row>
    <row r="82" spans="2:7" ht="36.75" customHeight="1" x14ac:dyDescent="0.2">
      <c r="B82" s="81" t="s">
        <v>169</v>
      </c>
      <c r="C82" s="39" t="s">
        <v>170</v>
      </c>
      <c r="D82" s="21">
        <v>12</v>
      </c>
      <c r="E82" s="86"/>
      <c r="F82" s="22">
        <f t="shared" si="1"/>
        <v>0</v>
      </c>
      <c r="G82" s="87"/>
    </row>
    <row r="83" spans="2:7" ht="36.75" customHeight="1" x14ac:dyDescent="0.2">
      <c r="B83" s="81" t="s">
        <v>171</v>
      </c>
      <c r="C83" s="39" t="s">
        <v>172</v>
      </c>
      <c r="D83" s="21">
        <v>10</v>
      </c>
      <c r="E83" s="86"/>
      <c r="F83" s="22">
        <f t="shared" si="1"/>
        <v>0</v>
      </c>
      <c r="G83" s="87"/>
    </row>
    <row r="84" spans="2:7" ht="36.75" customHeight="1" x14ac:dyDescent="0.2">
      <c r="B84" s="81" t="s">
        <v>173</v>
      </c>
      <c r="C84" s="39" t="s">
        <v>174</v>
      </c>
      <c r="D84" s="21">
        <v>8</v>
      </c>
      <c r="E84" s="86">
        <v>1</v>
      </c>
      <c r="F84" s="22">
        <f t="shared" si="1"/>
        <v>8</v>
      </c>
      <c r="G84" s="84" t="s">
        <v>201</v>
      </c>
    </row>
    <row r="85" spans="2:7" ht="36.75" customHeight="1" x14ac:dyDescent="0.2">
      <c r="B85" s="81" t="s">
        <v>175</v>
      </c>
      <c r="C85" s="39" t="s">
        <v>176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177</v>
      </c>
      <c r="C86" s="39" t="s">
        <v>178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179</v>
      </c>
      <c r="C87" s="39" t="s">
        <v>180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181</v>
      </c>
      <c r="C88" s="39" t="s">
        <v>182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183</v>
      </c>
      <c r="C89" s="40" t="s">
        <v>184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8" t="s">
        <v>185</v>
      </c>
      <c r="C90" s="88"/>
      <c r="D90" s="88"/>
      <c r="E90" s="89"/>
      <c r="F90" s="16">
        <f>SUM(F8:F89)</f>
        <v>111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7" t="s">
        <v>186</v>
      </c>
      <c r="C1" s="97"/>
      <c r="D1" s="97"/>
    </row>
    <row r="2" spans="2:20" ht="23.25" customHeight="1" x14ac:dyDescent="0.2">
      <c r="B2" s="50" t="s">
        <v>1</v>
      </c>
      <c r="C2" s="98" t="str">
        <f>PIT!D2</f>
        <v>Giuslan Carvalho Pereira</v>
      </c>
      <c r="D2" s="98"/>
      <c r="S2" s="51" t="s">
        <v>187</v>
      </c>
      <c r="T2" s="49" t="s">
        <v>3</v>
      </c>
    </row>
    <row r="3" spans="2:20" ht="23.25" customHeight="1" x14ac:dyDescent="0.2">
      <c r="B3" s="50" t="s">
        <v>4</v>
      </c>
      <c r="C3" s="98">
        <f>PIT!D3</f>
        <v>1752710</v>
      </c>
      <c r="D3" s="98"/>
      <c r="S3" s="51" t="s">
        <v>188</v>
      </c>
      <c r="T3" s="49" t="s">
        <v>6</v>
      </c>
    </row>
    <row r="4" spans="2:20" ht="23.25" customHeight="1" x14ac:dyDescent="0.2">
      <c r="B4" s="50" t="s">
        <v>189</v>
      </c>
      <c r="C4" s="98" t="str">
        <f>PIT!D4</f>
        <v>Ciências da Natureza</v>
      </c>
      <c r="D4" s="98"/>
      <c r="S4" s="51" t="s">
        <v>5</v>
      </c>
      <c r="T4" s="49" t="s">
        <v>9</v>
      </c>
    </row>
    <row r="5" spans="2:20" ht="23.25" customHeight="1" x14ac:dyDescent="0.2">
      <c r="B5" s="52" t="s">
        <v>10</v>
      </c>
      <c r="C5" s="98" t="str">
        <f>PIT!D5</f>
        <v>2021/1</v>
      </c>
      <c r="D5" s="98"/>
      <c r="S5" s="51" t="s">
        <v>8</v>
      </c>
      <c r="T5" s="49" t="s">
        <v>12</v>
      </c>
    </row>
    <row r="6" spans="2:20" ht="19.5" customHeight="1" x14ac:dyDescent="0.2">
      <c r="B6" s="53"/>
      <c r="C6" s="54"/>
      <c r="S6" s="51" t="s">
        <v>11</v>
      </c>
      <c r="T6" s="49" t="s">
        <v>14</v>
      </c>
    </row>
    <row r="7" spans="2:20" ht="30" customHeight="1" x14ac:dyDescent="0.2">
      <c r="B7" s="50" t="s">
        <v>190</v>
      </c>
      <c r="C7" s="73" t="s">
        <v>191</v>
      </c>
      <c r="D7" s="74"/>
      <c r="E7" s="96"/>
      <c r="F7" s="96"/>
      <c r="S7" s="51" t="s">
        <v>192</v>
      </c>
      <c r="T7" s="49" t="s">
        <v>21</v>
      </c>
    </row>
    <row r="8" spans="2:20" ht="36.75" customHeight="1" x14ac:dyDescent="0.2">
      <c r="B8" s="56" t="s">
        <v>15</v>
      </c>
      <c r="C8" s="57">
        <f>SUM(PIT!F8:F24)</f>
        <v>41</v>
      </c>
      <c r="D8" s="57" t="str">
        <f>IF(PIT!E8&lt;13,"Carga horária mínima de aulas não atendida","")</f>
        <v/>
      </c>
      <c r="E8" s="58"/>
      <c r="S8" s="51" t="s">
        <v>193</v>
      </c>
      <c r="T8" s="49" t="s">
        <v>25</v>
      </c>
    </row>
    <row r="9" spans="2:20" ht="36.75" customHeight="1" x14ac:dyDescent="0.2">
      <c r="B9" s="59" t="s">
        <v>59</v>
      </c>
      <c r="C9" s="60">
        <f>SUM(PIT!F26:F44)</f>
        <v>1</v>
      </c>
      <c r="D9" s="61"/>
    </row>
    <row r="10" spans="2:20" ht="36.75" customHeight="1" x14ac:dyDescent="0.2">
      <c r="B10" s="62" t="s">
        <v>98</v>
      </c>
      <c r="C10" s="63">
        <f>SUM(PIT!F46:F62)</f>
        <v>0</v>
      </c>
      <c r="D10" s="64"/>
    </row>
    <row r="11" spans="2:20" ht="36.75" customHeight="1" x14ac:dyDescent="0.2">
      <c r="B11" s="12" t="s">
        <v>133</v>
      </c>
      <c r="C11" s="13">
        <f>SUM(PIT!F64:F75)</f>
        <v>13</v>
      </c>
      <c r="D11" s="13"/>
    </row>
    <row r="12" spans="2:20" ht="36.75" customHeight="1" x14ac:dyDescent="0.2">
      <c r="B12" s="65" t="s">
        <v>158</v>
      </c>
      <c r="C12" s="66">
        <f>SUM(PIT!F77:F89)</f>
        <v>56</v>
      </c>
      <c r="D12" s="67"/>
    </row>
    <row r="13" spans="2:20" ht="30" customHeight="1" x14ac:dyDescent="0.2">
      <c r="B13" s="72" t="s">
        <v>185</v>
      </c>
      <c r="C13" s="68">
        <f>SUM(C8:C12)</f>
        <v>111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dcterms:created xsi:type="dcterms:W3CDTF">2016-09-05T20:34:52Z</dcterms:created>
  <dcterms:modified xsi:type="dcterms:W3CDTF">2021-05-19T18:21:05Z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