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ateus - BIO\"/>
    </mc:Choice>
  </mc:AlternateContent>
  <xr:revisionPtr revIDLastSave="0" documentId="13_ncr:1_{716193DB-E940-481F-9C93-011ABFE4CA75}" xr6:coauthVersionLast="46" xr6:coauthVersionMax="46" xr10:uidLastSave="{00000000-0000-0000-0000-000000000000}"/>
  <bookViews>
    <workbookView xWindow="-120" yWindow="-120" windowWidth="20730" windowHeight="11160" tabRatio="719" xr2:uid="{00000000-000D-0000-FFFF-FFFF00000000}"/>
  </bookViews>
  <sheets>
    <sheet name="RAI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<sst xmlns="http://schemas.openxmlformats.org/spreadsheetml/2006/main" count="245" uniqueCount="203">
  <si>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</si>
  <si>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</si>
  <si>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</si>
  <si>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</si>
  <si>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</si>
  <si>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</si>
  <si>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</si>
  <si>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</si>
  <si>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</si>
  <si>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</si>
  <si>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</si>
  <si>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</si>
  <si>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</si>
  <si>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</si>
  <si>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</si>
  <si>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</si>
  <si>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</si>
  <si>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</si>
  <si>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</si>
  <si>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</si>
  <si>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</si>
  <si>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</si>
  <si>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</si>
  <si>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</si>
  <si>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</si>
  <si>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</si>
  <si>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</si>
  <si>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</si>
  <si>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</si>
  <si>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</si>
  <si>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</si>
  <si>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</si>
  <si>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</si>
  <si>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</si>
  <si>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</si>
  <si>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</si>
  <si>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</si>
  <si>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</si>
  <si>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</si>
  <si>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</si>
  <si>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</si>
  <si>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</si>
  <si>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</si>
  <si>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</si>
  <si>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</si>
  <si>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</si>
  <si>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</si>
  <si>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</si>
  <si>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</si>
  <si>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</si>
  <si>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</si>
  <si>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</si>
  <si>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</si>
  <si>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</si>
  <si>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</si>
  <si>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</si>
  <si>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</si>
  <si>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</si>
  <si>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</si>
  <si>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</si>
  <si>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</si>
  <si>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</si>
  <si>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</si>
  <si>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</si>
  <si>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</si>
  <si>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</si>
  <si>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</si>
  <si>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</si>
  <si>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</si>
  <si>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</si>
  <si>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</si>
  <si>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</si>
  <si>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</si>
  <si>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</si>
  <si>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</si>
  <si>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</si>
  <si>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</si>
  <si>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</si>
  <si>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</si>
  <si>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</si>
  <si>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</si>
  <si>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</si>
  <si>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</si>
  <si>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</si>
  <si>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</si>
  <si>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</si>
  <si>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</si>
  <si>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</si>
  <si>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</si>
  <si>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</si>
  <si>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</si>
  <si>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</si>
  <si>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</si>
  <si>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</si>
  <si>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</si>
  <si>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</si>
  <si>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</si>
  <si>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</si>
  <si>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</si>
  <si>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</si>
  <si>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</si>
  <si>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</si>
  <si>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</si>
  <si>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</si>
  <si>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</si>
  <si>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</si>
  <si>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</si>
  <si>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</si>
  <si>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</si>
  <si>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</si>
  <si>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</si>
  <si>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</si>
  <si>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</si>
  <si>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</si>
  <si>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</si>
  <si>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</si>
  <si>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</si>
  <si>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</si>
  <si>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</si>
  <si>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</si>
  <si>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</si>
  <si>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</si>
  <si>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</si>
  <si>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</si>
  <si>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</si>
  <si>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</si>
  <si>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</si>
  <si>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</si>
  <si>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</si>
  <si>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</si>
  <si>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</si>
  <si>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</si>
  <si>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</si>
  <si>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</si>
  <si>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</si>
  <si>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</si>
  <si>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</si>
  <si>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</si>
  <si>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</si>
  <si>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</si>
  <si>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</si>
  <si>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</si>
  <si>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</si>
  <si>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</si>
  <si>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</si>
  <si>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</si>
  <si>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</si>
  <si>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</si>
  <si>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</si>
  <si>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</si>
  <si>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</si>
  <si>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</si>
  <si>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</si>
  <si>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</si>
  <si>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</si>
  <si>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</si>
  <si>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</si>
  <si>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</si>
  <si>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</si>
  <si>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</si>
  <si>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</si>
  <si>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</si>
  <si>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</si>
  <si>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</si>
  <si>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</si>
  <si>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</si>
  <si>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</si>
  <si>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</si>
  <si>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</si>
  <si>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</si>
  <si>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</si>
  <si>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</si>
  <si>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</si>
  <si>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</si>
  <si>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</si>
  <si>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</si>
  <si>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</si>
  <si>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</si>
  <si>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</si>
  <si>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</si>
  <si>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</si>
  <si>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</si>
  <si>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</si>
  <si>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</si>
  <si>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</si>
  <si>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</si>
  <si>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</si>
  <si>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</si>
  <si>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</si>
  <si>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</si>
  <si>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</si>
  <si>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</si>
  <si>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</si>
  <si>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</si>
  <si>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</si>
  <si>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</si>
  <si>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Mateus Ramos de Andrade</t>
  </si>
  <si>
    <t>Portaria não emitida.</t>
  </si>
  <si>
    <t>Colegiado de área: Ciências da Natureza/ NDE: Licenciatura em Ciências Biológicas/ Colegiado de Curso: Bacharelado em Agronomia</t>
  </si>
  <si>
    <t>Zoologia Geral: 4 aulas/ Entomologia Geral: 6 aulas/Zoologia dos Invertebrados I: 5 aulas/ Biologia II: 4</t>
  </si>
  <si>
    <t>Banca Qualificação Mestrado: Lorena Santos</t>
  </si>
  <si>
    <t>Projeto não realizado</t>
  </si>
  <si>
    <t>Produção do Ambiente Virtual para o Ensino Remosto Emergencial das disciplinas: Biologia II, Zoologia Geral, Zoologia dos invertebrados I e Entomologia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</si>
</sst>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7" zoomScale="85" zoomScaleNormal="85" workbookViewId="0">
      <selection activeCell="H81" sqref="H81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3" t="s">
        <v>195</v>
      </c>
      <c r="C1" s="83"/>
      <c r="D1" s="83"/>
      <c r="E1" s="83"/>
      <c r="F1" s="83"/>
      <c r="G1" s="83"/>
      <c r="H1" s="83"/>
    </row>
    <row r="2" spans="2:24" ht="23.25" customHeight="1" x14ac:dyDescent="0.2">
      <c r="B2" s="90" t="s">
        <v>80</v>
      </c>
      <c r="C2" s="91"/>
      <c r="D2" s="88" t="s">
        <v>196</v>
      </c>
      <c r="E2" s="88"/>
      <c r="F2" s="88"/>
      <c r="G2" s="88"/>
      <c r="H2" s="88"/>
      <c r="W2" s="42" t="s">
        <v>111</v>
      </c>
      <c r="X2" s="24" t="s">
        <v>99</v>
      </c>
    </row>
    <row r="3" spans="2:24" ht="23.25" customHeight="1" x14ac:dyDescent="0.2">
      <c r="B3" s="90" t="s">
        <v>78</v>
      </c>
      <c r="C3" s="91"/>
      <c r="D3" s="88">
        <v>1325162</v>
      </c>
      <c r="E3" s="88"/>
      <c r="F3" s="88"/>
      <c r="G3" s="88"/>
      <c r="H3" s="88"/>
      <c r="W3" s="42" t="s">
        <v>94</v>
      </c>
      <c r="X3" s="24" t="s">
        <v>100</v>
      </c>
    </row>
    <row r="4" spans="2:24" ht="23.25" customHeight="1" x14ac:dyDescent="0.2">
      <c r="B4" s="90" t="s">
        <v>112</v>
      </c>
      <c r="C4" s="91"/>
      <c r="D4" s="89" t="s">
        <v>94</v>
      </c>
      <c r="E4" s="89"/>
      <c r="F4" s="89"/>
      <c r="G4" s="89"/>
      <c r="H4" s="89"/>
      <c r="W4" s="42" t="s">
        <v>95</v>
      </c>
      <c r="X4" s="24" t="s">
        <v>101</v>
      </c>
    </row>
    <row r="5" spans="2:24" ht="23.25" customHeight="1" x14ac:dyDescent="0.2">
      <c r="B5" s="90" t="s">
        <v>82</v>
      </c>
      <c r="C5" s="91"/>
      <c r="D5" s="89" t="s">
        <v>104</v>
      </c>
      <c r="E5" s="89"/>
      <c r="F5" s="89"/>
      <c r="G5" s="89"/>
      <c r="H5" s="89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7"/>
      <c r="J7" s="87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19</v>
      </c>
      <c r="F8" s="4">
        <f>D8*E8*0.75</f>
        <v>28.5</v>
      </c>
      <c r="G8" s="17">
        <v>28.5</v>
      </c>
      <c r="H8" s="5" t="s">
        <v>199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5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5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1</v>
      </c>
      <c r="H23" s="82" t="s">
        <v>200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>
        <v>0</v>
      </c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>
        <v>1</v>
      </c>
      <c r="F28" s="8">
        <f t="shared" si="0"/>
        <v>10</v>
      </c>
      <c r="G28" s="17">
        <v>0</v>
      </c>
      <c r="H28" s="81" t="s">
        <v>201</v>
      </c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>
        <v>1</v>
      </c>
      <c r="F42" s="8">
        <f t="shared" si="0"/>
        <v>1</v>
      </c>
      <c r="G42" s="17">
        <v>0</v>
      </c>
      <c r="H42" s="81" t="s">
        <v>201</v>
      </c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0</v>
      </c>
      <c r="H68" s="81" t="s">
        <v>197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1" t="s">
        <v>198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48</v>
      </c>
      <c r="H81" s="81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4" t="s">
        <v>75</v>
      </c>
      <c r="C90" s="85"/>
      <c r="D90" s="85"/>
      <c r="E90" s="86"/>
      <c r="F90" s="16">
        <f>SUM(F8:F89)</f>
        <v>51.5</v>
      </c>
      <c r="G90" s="16">
        <f>SUM(G8:G89)</f>
        <v>83.5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3" t="s">
        <v>107</v>
      </c>
      <c r="C1" s="93"/>
      <c r="D1" s="93"/>
      <c r="E1" s="93"/>
    </row>
    <row r="2" spans="2:21" ht="23.25" customHeight="1" x14ac:dyDescent="0.2">
      <c r="B2" s="45" t="s">
        <v>80</v>
      </c>
      <c r="C2" s="94" t="str">
        <f>RAI!D2</f>
        <v>Mateus Ramos de Andrade</v>
      </c>
      <c r="D2" s="94"/>
      <c r="E2" s="94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4">
        <f>RAI!D3</f>
        <v>1325162</v>
      </c>
      <c r="D3" s="94"/>
      <c r="E3" s="94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4" t="str">
        <f>RAI!D4</f>
        <v>Ciências da Natureza</v>
      </c>
      <c r="D4" s="94"/>
      <c r="E4" s="94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4" t="str">
        <f>RAI!D5</f>
        <v>2020/2</v>
      </c>
      <c r="D5" s="94"/>
      <c r="E5" s="94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2"/>
      <c r="G7" s="92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SUM(RAI!F8:F24)</f>
        <v>29.5</v>
      </c>
      <c r="D8" s="52">
        <f>SUM(RAI!G8:G24)</f>
        <v>29.5</v>
      </c>
      <c r="E8" s="52" t="str">
        <f>IF(RAI!G8&lt;10,"Carga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SUM(RAI!F26:F44)</f>
        <v>11</v>
      </c>
      <c r="D9" s="55">
        <f>SUM(RAI!G26:G44)</f>
        <v>0</v>
      </c>
      <c r="E9" s="56"/>
    </row>
    <row r="10" spans="2:21" ht="36.75" customHeight="1" x14ac:dyDescent="0.2">
      <c r="B10" s="57" t="s">
        <v>4</v>
      </c>
      <c r="C10" s="58">
        <f>SUM(RAI!F46:F62)</f>
        <v>0</v>
      </c>
      <c r="D10" s="58">
        <f>SUM(RAI!G46:G62)</f>
        <v>0</v>
      </c>
      <c r="E10" s="59"/>
    </row>
    <row r="11" spans="2:21" ht="36.75" customHeight="1" x14ac:dyDescent="0.2">
      <c r="B11" s="12" t="s">
        <v>7</v>
      </c>
      <c r="C11" s="13">
        <f>SUM(RAI!F64:F75)</f>
        <v>11</v>
      </c>
      <c r="D11" s="13">
        <f>SUM(RAI!G64:G75)</f>
        <v>6</v>
      </c>
      <c r="E11" s="13"/>
    </row>
    <row r="12" spans="2:21" ht="36.75" customHeight="1" x14ac:dyDescent="0.2">
      <c r="B12" s="60" t="s">
        <v>3</v>
      </c>
      <c r="C12" s="61">
        <f>SUM(RAI!F77:F89)</f>
        <v>0</v>
      </c>
      <c r="D12" s="61">
        <f>SUM(RAI!G77:G89)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51.5</v>
      </c>
      <c r="D13" s="63">
        <f>SUM(D8:D12)</f>
        <v>83.5</v>
      </c>
      <c r="E13" s="64" t="str">
        <f>RAI!H90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RAI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2021-05-17T16:08:11Z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