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Giuslan - BIO\"/>
    </mc:Choice>
  </mc:AlternateContent>
  <xr:revisionPtr revIDLastSave="0" documentId="13_ncr:1_{5A94CFA3-97DC-433D-B7C8-45638A543457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<sst xmlns="http://schemas.openxmlformats.org/spreadsheetml/2006/main" count="245" uniqueCount="204">
  <si>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</si>
  <si>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</si>
  <si>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</si>
  <si>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</si>
  <si>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</si>
  <si>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</si>
  <si>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</si>
  <si>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</si>
  <si>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</si>
  <si>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</si>
  <si>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</si>
  <si>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</si>
  <si>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</si>
  <si>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</si>
  <si>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</si>
  <si>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</si>
  <si>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</si>
  <si>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</si>
  <si>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</si>
  <si>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</si>
  <si>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</si>
  <si>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</si>
  <si>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</si>
  <si>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</si>
  <si>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</si>
  <si>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</si>
  <si>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</si>
  <si>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</si>
  <si>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</si>
  <si>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</si>
  <si>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</si>
  <si>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</si>
  <si>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</si>
  <si>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</si>
  <si>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</si>
  <si>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</si>
  <si>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</si>
  <si>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</si>
  <si>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</si>
  <si>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</si>
  <si>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</si>
  <si>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</si>
  <si>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</si>
  <si>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</si>
  <si>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</si>
  <si>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</si>
  <si>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</si>
  <si>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</si>
  <si>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</si>
  <si>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</si>
  <si>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</si>
  <si>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</si>
  <si>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</si>
  <si>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</si>
  <si>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</si>
  <si>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</si>
  <si>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</si>
  <si>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</si>
  <si>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</si>
  <si>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</si>
  <si>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</si>
  <si>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</si>
  <si>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</si>
  <si>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</si>
  <si>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</si>
  <si>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</si>
  <si>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</si>
  <si>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</si>
  <si>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</si>
  <si>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</si>
  <si>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</si>
  <si>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</si>
  <si>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</si>
  <si>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</si>
  <si>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</si>
  <si>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</si>
  <si>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</si>
  <si>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</si>
  <si>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</si>
  <si>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</si>
  <si>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</si>
  <si>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</si>
  <si>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</si>
  <si>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</si>
  <si>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</si>
  <si>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</si>
  <si>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</si>
  <si>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</si>
  <si>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</si>
  <si>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</si>
  <si>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</si>
  <si>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</si>
  <si>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</si>
  <si>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</si>
  <si>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</si>
  <si>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</si>
  <si>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</si>
  <si>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</si>
  <si>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</si>
  <si>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</si>
  <si>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</si>
  <si>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</si>
  <si>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</si>
  <si>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</si>
  <si>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</si>
  <si>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</si>
  <si>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</si>
  <si>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</si>
  <si>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</si>
  <si>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</si>
  <si>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</si>
  <si>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</si>
  <si>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</si>
  <si>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</si>
  <si>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</si>
  <si>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</si>
  <si>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</si>
  <si>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</si>
  <si>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</si>
  <si>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</si>
  <si>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</si>
  <si>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</si>
  <si>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</si>
  <si>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</si>
  <si>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</si>
  <si>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</si>
  <si>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</si>
  <si>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</si>
  <si>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</si>
  <si>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</si>
  <si>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</si>
  <si>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</si>
  <si>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</si>
  <si>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</si>
  <si>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</si>
  <si>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</si>
  <si>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</si>
  <si>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</si>
  <si>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</si>
  <si>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</si>
  <si>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</si>
  <si>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</si>
  <si>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</si>
  <si>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</si>
  <si>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</si>
  <si>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</si>
  <si>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</si>
  <si>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</si>
  <si>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</si>
  <si>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</si>
  <si>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</si>
  <si>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</si>
  <si>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</si>
  <si>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</si>
  <si>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</si>
  <si>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</si>
  <si>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</si>
  <si>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</si>
  <si>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</si>
  <si>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</si>
  <si>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</si>
  <si>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</si>
  <si>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</si>
  <si>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</si>
  <si>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</si>
  <si>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</si>
  <si>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</si>
  <si>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</si>
  <si>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</si>
  <si>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</si>
  <si>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</si>
  <si>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</si>
  <si>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</si>
  <si>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</si>
  <si>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</si>
  <si>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</si>
  <si>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</si>
  <si>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</si>
  <si>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</si>
  <si>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</si>
  <si>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</si>
  <si>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</si>
  <si>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</si>
  <si>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</si>
  <si>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</si>
  <si>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</si>
  <si>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</si>
  <si>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</si>
  <si>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</si>
  <si>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</si>
  <si>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</si>
  <si>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</si>
  <si>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</si>
  <si>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</si>
  <si>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</si>
  <si>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</si>
  <si>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GIUSLAN CARVALHO PEREIRA</t>
  </si>
  <si>
    <t>Laboratório de Botânica e Ecologia - Prédio IV.</t>
  </si>
  <si>
    <t>Distribuidas nos cursos de Agronomia, Ciências Biológicas e Eng. Florestal.</t>
  </si>
  <si>
    <t xml:space="preserve">Colegiado de Ciências da Natureza. </t>
  </si>
  <si>
    <t>NDE de Ciências Biológicas; CPPD; Colegiado da pós-graduação em M. Ambiente.</t>
  </si>
  <si>
    <t>Não havia previsto a orientação de dois TCCs da Eng. Florestal.</t>
  </si>
  <si>
    <t>Seguindo orientações do "Ofício Circular nº 114/2020/PRPPG/Reitoria/IFMG"</t>
  </si>
  <si>
    <t>Não havia previsto a participação na banca de desefa de disssertação e nem nas bancas de TCC da Pós-graduação em Meio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</si>
</sst>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22" zoomScale="80" zoomScaleNormal="80" workbookViewId="0">
      <selection activeCell="H27" sqref="H27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3" t="s">
        <v>195</v>
      </c>
      <c r="C1" s="83"/>
      <c r="D1" s="83"/>
      <c r="E1" s="83"/>
      <c r="F1" s="83"/>
      <c r="G1" s="83"/>
      <c r="H1" s="83"/>
    </row>
    <row r="2" spans="2:24" ht="23.25" customHeight="1" x14ac:dyDescent="0.2">
      <c r="B2" s="90" t="s">
        <v>80</v>
      </c>
      <c r="C2" s="91"/>
      <c r="D2" s="88" t="s">
        <v>196</v>
      </c>
      <c r="E2" s="88"/>
      <c r="F2" s="88"/>
      <c r="G2" s="88"/>
      <c r="H2" s="88"/>
      <c r="W2" s="42" t="s">
        <v>111</v>
      </c>
      <c r="X2" s="24" t="s">
        <v>99</v>
      </c>
    </row>
    <row r="3" spans="2:24" ht="23.25" customHeight="1" x14ac:dyDescent="0.2">
      <c r="B3" s="90" t="s">
        <v>78</v>
      </c>
      <c r="C3" s="91"/>
      <c r="D3" s="88">
        <v>1752710</v>
      </c>
      <c r="E3" s="88"/>
      <c r="F3" s="88"/>
      <c r="G3" s="88"/>
      <c r="H3" s="88"/>
      <c r="W3" s="42" t="s">
        <v>94</v>
      </c>
      <c r="X3" s="24" t="s">
        <v>100</v>
      </c>
    </row>
    <row r="4" spans="2:24" ht="23.25" customHeight="1" x14ac:dyDescent="0.2">
      <c r="B4" s="90" t="s">
        <v>112</v>
      </c>
      <c r="C4" s="91"/>
      <c r="D4" s="89" t="s">
        <v>94</v>
      </c>
      <c r="E4" s="89"/>
      <c r="F4" s="89"/>
      <c r="G4" s="89"/>
      <c r="H4" s="89"/>
      <c r="W4" s="42" t="s">
        <v>95</v>
      </c>
      <c r="X4" s="24" t="s">
        <v>101</v>
      </c>
    </row>
    <row r="5" spans="2:24" ht="23.25" customHeight="1" x14ac:dyDescent="0.2">
      <c r="B5" s="90" t="s">
        <v>82</v>
      </c>
      <c r="C5" s="91"/>
      <c r="D5" s="89" t="s">
        <v>102</v>
      </c>
      <c r="E5" s="89"/>
      <c r="F5" s="89"/>
      <c r="G5" s="89"/>
      <c r="H5" s="89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7"/>
      <c r="J7" s="87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18</v>
      </c>
      <c r="F8" s="4">
        <f>D8*E8*0.75</f>
        <v>27</v>
      </c>
      <c r="G8" s="17">
        <v>27</v>
      </c>
      <c r="H8" s="81" t="s">
        <v>198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>
        <v>4</v>
      </c>
      <c r="H15" s="81" t="s">
        <v>201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5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5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95" t="s">
        <v>203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5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5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5</v>
      </c>
      <c r="H68" s="81" t="s">
        <v>197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1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>
        <v>1</v>
      </c>
      <c r="F70" s="15">
        <f t="shared" si="0"/>
        <v>4</v>
      </c>
      <c r="G70" s="17">
        <v>4</v>
      </c>
      <c r="H70" s="81" t="s">
        <v>199</v>
      </c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3</v>
      </c>
      <c r="F71" s="15">
        <f t="shared" si="0"/>
        <v>6</v>
      </c>
      <c r="G71" s="17">
        <v>6</v>
      </c>
      <c r="H71" s="81" t="s">
        <v>200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1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24</v>
      </c>
      <c r="H81" s="82" t="s">
        <v>202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5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4" t="s">
        <v>75</v>
      </c>
      <c r="C90" s="85"/>
      <c r="D90" s="85"/>
      <c r="E90" s="86"/>
      <c r="F90" s="16">
        <f>SUM(F8:F89)</f>
        <v>42</v>
      </c>
      <c r="G90" s="16">
        <f>SUM(G8:G89)</f>
        <v>70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topLeftCell="B1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3" t="s">
        <v>107</v>
      </c>
      <c r="C1" s="93"/>
      <c r="D1" s="93"/>
      <c r="E1" s="93"/>
    </row>
    <row r="2" spans="2:21" ht="23.25" customHeight="1" x14ac:dyDescent="0.2">
      <c r="B2" s="45" t="s">
        <v>80</v>
      </c>
      <c r="C2" s="94" t="str">
        <f>PIT!D2</f>
        <v>GIUSLAN CARVALHO PEREIRA</v>
      </c>
      <c r="D2" s="94"/>
      <c r="E2" s="94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4">
        <f>PIT!D3</f>
        <v>1752710</v>
      </c>
      <c r="D3" s="94"/>
      <c r="E3" s="94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4" t="str">
        <f>PIT!D4</f>
        <v>Ciências da Natureza</v>
      </c>
      <c r="D4" s="94"/>
      <c r="E4" s="94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4" t="str">
        <f>PIT!D5</f>
        <v>2019/2</v>
      </c>
      <c r="D5" s="94"/>
      <c r="E5" s="94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2"/>
      <c r="G7" s="92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27</v>
      </c>
      <c r="D8" s="52">
        <f>SUM(PIT!G8:G24)</f>
        <v>31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15</v>
      </c>
      <c r="D11" s="13">
        <f>SUM(PIT!G64:G75)</f>
        <v>15</v>
      </c>
      <c r="E11" s="13"/>
    </row>
    <row r="12" spans="2:21" ht="36.75" customHeight="1" x14ac:dyDescent="0.2">
      <c r="B12" s="60" t="s">
        <v>3</v>
      </c>
      <c r="C12" s="61">
        <f>SUM(PIT!F77:F89)</f>
        <v>0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42</v>
      </c>
      <c r="D13" s="63">
        <f>SUM(D8:D12)</f>
        <v>70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2021-05-17T17:03:13Z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