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Charles - FIS\"/>
    </mc:Choice>
  </mc:AlternateContent>
  <xr:revisionPtr revIDLastSave="0" documentId="8_{18C905F7-2718-42CF-A029-37ED36BCAE79}" xr6:coauthVersionLast="46" xr6:coauthVersionMax="46" xr10:uidLastSave="{00000000-0000-0000-0000-000000000000}"/>
  <bookViews>
    <workbookView xWindow="-120" yWindow="-120" windowWidth="20730" windowHeight="11160" tabRatio="719" xr2:uid="{00000000-000D-0000-FFFF-FFFF00000000}"/>
  </bookViews>
  <sheets>
    <sheet name="RAI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<sst xmlns="http://schemas.openxmlformats.org/spreadsheetml/2006/main" count="242" uniqueCount="201">
  <si>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</si>
  <si>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</si>
  <si>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</si>
  <si>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</si>
  <si>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</si>
  <si>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</si>
  <si>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</si>
  <si>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</si>
  <si>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</si>
  <si>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</si>
  <si>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</si>
  <si>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</si>
  <si>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</si>
  <si>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</si>
  <si>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</si>
  <si>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</si>
  <si>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</si>
  <si>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</si>
  <si>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</si>
  <si>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</si>
  <si>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</si>
  <si>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</si>
  <si>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</si>
  <si>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</si>
  <si>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</si>
  <si>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</si>
  <si>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</si>
  <si>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</si>
  <si>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</si>
  <si>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</si>
  <si>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</si>
  <si>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</si>
  <si>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</si>
  <si>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</si>
  <si>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</si>
  <si>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</si>
  <si>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</si>
  <si>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</si>
  <si>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</si>
  <si>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</si>
  <si>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</si>
  <si>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</si>
  <si>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</si>
  <si>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</si>
  <si>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</si>
  <si>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</si>
  <si>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</si>
  <si>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</si>
  <si>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</si>
  <si>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</si>
  <si>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</si>
  <si>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</si>
  <si>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</si>
  <si>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</si>
  <si>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</si>
  <si>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</si>
  <si>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</si>
  <si>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</si>
  <si>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</si>
  <si>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</si>
  <si>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</si>
  <si>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</si>
  <si>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</si>
  <si>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</si>
  <si>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</si>
  <si>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</si>
  <si>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</si>
  <si>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</si>
  <si>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</si>
  <si>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</si>
  <si>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</si>
  <si>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</si>
  <si>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</si>
  <si>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</si>
  <si>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</si>
  <si>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</si>
  <si>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</si>
  <si>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</si>
  <si>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</si>
  <si>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</si>
  <si>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</si>
  <si>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</si>
  <si>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</si>
  <si>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</si>
  <si>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</si>
  <si>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</si>
  <si>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</si>
  <si>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</si>
  <si>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</si>
  <si>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</si>
  <si>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</si>
  <si>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</si>
  <si>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</si>
  <si>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</si>
  <si>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</si>
  <si>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</si>
  <si>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</si>
  <si>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</si>
  <si>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</si>
  <si>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</si>
  <si>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</si>
  <si>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</si>
  <si>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</si>
  <si>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</si>
  <si>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</si>
  <si>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</si>
  <si>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</si>
  <si>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</si>
  <si>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</si>
  <si>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</si>
  <si>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</si>
  <si>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</si>
  <si>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</si>
  <si>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</si>
  <si>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</si>
  <si>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</si>
  <si>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</si>
  <si>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</si>
  <si>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</si>
  <si>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</si>
  <si>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</si>
  <si>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</si>
  <si>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</si>
  <si>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</si>
  <si>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</si>
  <si>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</si>
  <si>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</si>
  <si>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</si>
  <si>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</si>
  <si>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</si>
  <si>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</si>
  <si>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</si>
  <si>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</si>
  <si>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</si>
  <si>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</si>
  <si>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</si>
  <si>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</si>
  <si>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</si>
  <si>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</si>
  <si>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</si>
  <si>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</si>
  <si>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</si>
  <si>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</si>
  <si>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</si>
  <si>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</si>
  <si>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</si>
  <si>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</si>
  <si>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</si>
  <si>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</si>
  <si>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</si>
  <si>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</si>
  <si>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</si>
  <si>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</si>
  <si>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</si>
  <si>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</si>
  <si>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</si>
  <si>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</si>
  <si>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</si>
  <si>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</si>
  <si>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</si>
  <si>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</si>
  <si>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</si>
  <si>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</si>
  <si>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</si>
  <si>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</si>
  <si>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</si>
  <si>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</si>
  <si>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</si>
  <si>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</si>
  <si>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</si>
  <si>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</si>
  <si>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</si>
  <si>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</si>
  <si>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</si>
  <si>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</si>
  <si>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</si>
  <si>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</si>
  <si>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</si>
  <si>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</si>
  <si>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</si>
  <si>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</si>
  <si>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</si>
  <si>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</si>
  <si>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</si>
  <si>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</si>
  <si>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</si>
  <si>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</si>
  <si>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</si>
  <si>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</si>
  <si>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</si>
  <si>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</si>
  <si>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</si>
  <si>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</si>
  <si>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</si>
  <si>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</si>
  <si>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</si>
  <si>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Charles de Assis Oliveira Rocha</t>
  </si>
  <si>
    <t>1885-503</t>
  </si>
  <si>
    <t>comprovação via declaração</t>
  </si>
  <si>
    <t>Portarias</t>
  </si>
  <si>
    <t>comprovante via ficha de horários emitida pela Coordenação de Ensino (foram mescladas as turmas AGR191 e EFL191 e acrescentadas aulas na pós graduação)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</si>
</sst>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2" zoomScale="60" zoomScaleNormal="60" workbookViewId="0">
      <selection activeCell="H82" sqref="H82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2" t="s">
        <v>195</v>
      </c>
      <c r="C1" s="82"/>
      <c r="D1" s="82"/>
      <c r="E1" s="82"/>
      <c r="F1" s="82"/>
      <c r="G1" s="82"/>
      <c r="H1" s="82"/>
    </row>
    <row r="2" spans="2:24" ht="23.25" customHeight="1" x14ac:dyDescent="0.2">
      <c r="B2" s="89" t="s">
        <v>80</v>
      </c>
      <c r="C2" s="90"/>
      <c r="D2" s="87" t="s">
        <v>196</v>
      </c>
      <c r="E2" s="87"/>
      <c r="F2" s="87"/>
      <c r="G2" s="87"/>
      <c r="H2" s="87"/>
      <c r="W2" s="42" t="s">
        <v>111</v>
      </c>
      <c r="X2" s="24" t="s">
        <v>99</v>
      </c>
    </row>
    <row r="3" spans="2:24" ht="23.25" customHeight="1" x14ac:dyDescent="0.2">
      <c r="B3" s="89" t="s">
        <v>78</v>
      </c>
      <c r="C3" s="90"/>
      <c r="D3" s="87" t="s">
        <v>197</v>
      </c>
      <c r="E3" s="87"/>
      <c r="F3" s="87"/>
      <c r="G3" s="87"/>
      <c r="H3" s="87"/>
      <c r="W3" s="42" t="s">
        <v>94</v>
      </c>
      <c r="X3" s="24" t="s">
        <v>100</v>
      </c>
    </row>
    <row r="4" spans="2:24" ht="23.25" customHeight="1" x14ac:dyDescent="0.2">
      <c r="B4" s="89" t="s">
        <v>112</v>
      </c>
      <c r="C4" s="90"/>
      <c r="D4" s="88" t="s">
        <v>94</v>
      </c>
      <c r="E4" s="88"/>
      <c r="F4" s="88"/>
      <c r="G4" s="88"/>
      <c r="H4" s="88"/>
      <c r="W4" s="42" t="s">
        <v>95</v>
      </c>
      <c r="X4" s="24" t="s">
        <v>101</v>
      </c>
    </row>
    <row r="5" spans="2:24" ht="23.25" customHeight="1" x14ac:dyDescent="0.2">
      <c r="B5" s="89" t="s">
        <v>82</v>
      </c>
      <c r="C5" s="90"/>
      <c r="D5" s="88" t="s">
        <v>104</v>
      </c>
      <c r="E5" s="88"/>
      <c r="F5" s="88"/>
      <c r="G5" s="88"/>
      <c r="H5" s="88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6"/>
      <c r="J7" s="86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21</v>
      </c>
      <c r="H8" s="5" t="s">
        <v>200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>
        <v>1</v>
      </c>
      <c r="F10" s="4">
        <f t="shared" ref="F10:F73" si="0">D10*E10</f>
        <v>12</v>
      </c>
      <c r="G10" s="17">
        <v>0</v>
      </c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5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5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5" t="s">
        <v>198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1</v>
      </c>
      <c r="F22" s="4">
        <f t="shared" si="0"/>
        <v>1</v>
      </c>
      <c r="G22" s="17">
        <v>0</v>
      </c>
      <c r="H22" s="5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5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1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1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6</v>
      </c>
      <c r="H71" s="81" t="s">
        <v>199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36</v>
      </c>
      <c r="H81" s="81"/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3" t="s">
        <v>75</v>
      </c>
      <c r="C90" s="84"/>
      <c r="D90" s="84"/>
      <c r="E90" s="85"/>
      <c r="F90" s="16">
        <f>SUM(F8:F89)</f>
        <v>42</v>
      </c>
      <c r="G90" s="16">
        <f>SUM(G8:G89)</f>
        <v>64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2" t="s">
        <v>107</v>
      </c>
      <c r="C1" s="92"/>
      <c r="D1" s="92"/>
      <c r="E1" s="92"/>
    </row>
    <row r="2" spans="2:21" ht="23.25" customHeight="1" x14ac:dyDescent="0.2">
      <c r="B2" s="45" t="s">
        <v>80</v>
      </c>
      <c r="C2" s="93" t="str">
        <f>RAI!D2</f>
        <v>Charles de Assis Oliveira Rocha</v>
      </c>
      <c r="D2" s="93"/>
      <c r="E2" s="93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3" t="str">
        <f>RAI!D3</f>
        <v>1885-503</v>
      </c>
      <c r="D3" s="93"/>
      <c r="E3" s="93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3" t="str">
        <f>RAI!D4</f>
        <v>Ciências da Natureza</v>
      </c>
      <c r="D4" s="93"/>
      <c r="E4" s="93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3" t="str">
        <f>RAI!D5</f>
        <v>2020/2</v>
      </c>
      <c r="D5" s="93"/>
      <c r="E5" s="93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1"/>
      <c r="G7" s="91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SUM(RAI!F8:F24)</f>
        <v>38</v>
      </c>
      <c r="D8" s="52">
        <f>SUM(RAI!G8:G24)</f>
        <v>22</v>
      </c>
      <c r="E8" s="52" t="str">
        <f>IF(RAI!G8&lt;10,"Carga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SUM(RAI!F26:F44)</f>
        <v>0</v>
      </c>
      <c r="D9" s="55">
        <f>SUM(RAI!G26:G44)</f>
        <v>0</v>
      </c>
      <c r="E9" s="56"/>
    </row>
    <row r="10" spans="2:21" ht="36.75" customHeight="1" x14ac:dyDescent="0.2">
      <c r="B10" s="57" t="s">
        <v>4</v>
      </c>
      <c r="C10" s="58">
        <f>SUM(RAI!F46:F62)</f>
        <v>0</v>
      </c>
      <c r="D10" s="58">
        <f>SUM(RAI!G46:G62)</f>
        <v>0</v>
      </c>
      <c r="E10" s="59"/>
    </row>
    <row r="11" spans="2:21" ht="36.75" customHeight="1" x14ac:dyDescent="0.2">
      <c r="B11" s="12" t="s">
        <v>7</v>
      </c>
      <c r="C11" s="13">
        <f>SUM(RAI!F64:F75)</f>
        <v>4</v>
      </c>
      <c r="D11" s="13">
        <f>SUM(RAI!G64:G75)</f>
        <v>6</v>
      </c>
      <c r="E11" s="13"/>
    </row>
    <row r="12" spans="2:21" ht="36.75" customHeight="1" x14ac:dyDescent="0.2">
      <c r="B12" s="60" t="s">
        <v>3</v>
      </c>
      <c r="C12" s="61">
        <f>SUM(RAI!F77:F89)</f>
        <v>0</v>
      </c>
      <c r="D12" s="61">
        <f>SUM(RAI!G77:G89)</f>
        <v>36</v>
      </c>
      <c r="E12" s="62"/>
    </row>
    <row r="13" spans="2:21" ht="30" customHeight="1" x14ac:dyDescent="0.2">
      <c r="B13" s="67" t="s">
        <v>75</v>
      </c>
      <c r="C13" s="63">
        <f>SUM(C8:C12)</f>
        <v>42</v>
      </c>
      <c r="D13" s="63">
        <f>SUM(D8:D12)</f>
        <v>64</v>
      </c>
      <c r="E13" s="64" t="str">
        <f>RAI!H90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RAI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2021-05-20T17:16:48Z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